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VICTOR SALINAS\Desktop\MATERIAL SOCIOPRODUCTIVO\"/>
    </mc:Choice>
  </mc:AlternateContent>
  <bookViews>
    <workbookView xWindow="0" yWindow="0" windowWidth="19200" windowHeight="10995" tabRatio="809"/>
  </bookViews>
  <sheets>
    <sheet name="Ficha del Proy." sheetId="1" r:id="rId1"/>
    <sheet name="Objetivo y Alcance" sheetId="2" r:id="rId2"/>
    <sheet name="Acción Específica 1" sheetId="3" r:id="rId3"/>
    <sheet name="Acción Específica 2" sheetId="4" r:id="rId4"/>
    <sheet name="Acción Específica 3" sheetId="5" r:id="rId5"/>
    <sheet name="Acción Específica 4" sheetId="6" r:id="rId6"/>
    <sheet name="Acción Específica 5" sheetId="7" r:id="rId7"/>
    <sheet name="Hoja1" sheetId="8" state="hidden" r:id="rId8"/>
  </sheets>
  <definedNames>
    <definedName name="_xlnm_Print_Area" localSheetId="2">'Acción Específica 1'!$A$3:$N$95</definedName>
    <definedName name="_xlnm_Print_Area" localSheetId="3">'Acción Específica 2'!$A$2:$N$93</definedName>
    <definedName name="_xlnm_Print_Area" localSheetId="4">'Acción Específica 3'!$A$1:$N$89</definedName>
    <definedName name="_xlnm_Print_Area" localSheetId="5">'Acción Específica 4'!$A$1:$N$92</definedName>
    <definedName name="_xlnm_Print_Area" localSheetId="0">'Ficha del Proy.'!$A$1:$F$68</definedName>
    <definedName name="_xlnm_Print_Area" localSheetId="1">'Objetivo y Alcance'!$A$2:$M$39</definedName>
    <definedName name="_xlnm_Print_Area_0" localSheetId="2">'Acción Específica 1'!$A$3:$N$95</definedName>
    <definedName name="_xlnm_Print_Area_0" localSheetId="3">'Acción Específica 2'!$A$2:$N$93</definedName>
    <definedName name="_xlnm_Print_Area_0" localSheetId="4">'Acción Específica 3'!$A$1:$N$89</definedName>
    <definedName name="_xlnm_Print_Area_0" localSheetId="5">'Acción Específica 4'!$A$1:$N$92</definedName>
    <definedName name="_xlnm_Print_Area_0" localSheetId="0">'Ficha del Proy.'!$A$2:$F$68</definedName>
    <definedName name="_xlnm_Print_Area_0" localSheetId="1">'Objetivo y Alcance'!$A$2:$M$39</definedName>
    <definedName name="_xlnm_Print_Area_0_0" localSheetId="2">'Acción Específica 1'!$A$3:$N$95</definedName>
    <definedName name="_xlnm_Print_Area_0_0" localSheetId="3">'Acción Específica 2'!$A$2:$N$93</definedName>
    <definedName name="_xlnm_Print_Area_0_0" localSheetId="4">'Acción Específica 3'!$A$1:$N$89</definedName>
    <definedName name="_xlnm_Print_Area_0_0" localSheetId="5">'Acción Específica 4'!$A$1:$N$92</definedName>
    <definedName name="_xlnm_Print_Area_0_0" localSheetId="0">'Ficha del Proy.'!$A$1:$F$68</definedName>
    <definedName name="_xlnm_Print_Area_0_0" localSheetId="1">'Objetivo y Alcance'!$A$2:$M$39</definedName>
    <definedName name="_xlnm_Print_Area_0_0_0" localSheetId="2">'Acción Específica 1'!$A$3:$N$95</definedName>
    <definedName name="_xlnm_Print_Area_0_0_0" localSheetId="3">'Acción Específica 2'!$A$2:$N$93</definedName>
    <definedName name="_xlnm_Print_Area_0_0_0" localSheetId="4">'Acción Específica 3'!$A$1:$N$89</definedName>
    <definedName name="_xlnm_Print_Area_0_0_0" localSheetId="5">'Acción Específica 4'!$A$1:$N$92</definedName>
    <definedName name="_xlnm_Print_Area_0_0_0" localSheetId="0">'Ficha del Proy.'!$A$2:$F$68</definedName>
    <definedName name="_xlnm_Print_Area_0_0_0" localSheetId="1">'Objetivo y Alcance'!$A$2:$M$39</definedName>
    <definedName name="_xlnm_Print_Area_0_0_0_0" localSheetId="2">'Acción Específica 1'!$A$3:$N$95</definedName>
    <definedName name="_xlnm_Print_Area_0_0_0_0" localSheetId="3">'Acción Específica 2'!$A$2:$N$93</definedName>
    <definedName name="_xlnm_Print_Area_0_0_0_0" localSheetId="4">'Acción Específica 3'!$A$1:$N$89</definedName>
    <definedName name="_xlnm_Print_Area_0_0_0_0" localSheetId="5">'Acción Específica 4'!$A$1:$N$92</definedName>
    <definedName name="_xlnm_Print_Area_0_0_0_0" localSheetId="0">'Ficha del Proy.'!$A$1:$F$68</definedName>
    <definedName name="_xlnm_Print_Area_0_0_0_0" localSheetId="1">'Objetivo y Alcance'!$A$2:$M$39</definedName>
    <definedName name="_xlnm_Print_Area_0_0_0_0_0" localSheetId="2">'Acción Específica 1'!$A$3:$N$95</definedName>
    <definedName name="_xlnm_Print_Area_0_0_0_0_0" localSheetId="3">'Acción Específica 2'!$A$2:$N$93</definedName>
    <definedName name="_xlnm_Print_Area_0_0_0_0_0" localSheetId="4">'Acción Específica 3'!$A$1:$N$89</definedName>
    <definedName name="_xlnm_Print_Area_0_0_0_0_0" localSheetId="5">'Acción Específica 4'!$A$1:$N$92</definedName>
    <definedName name="_xlnm_Print_Area_0_0_0_0_0" localSheetId="0">'Ficha del Proy.'!$A$2:$F$68</definedName>
    <definedName name="_xlnm_Print_Area_0_0_0_0_0" localSheetId="1">'Objetivo y Alcance'!$A$2:$M$39</definedName>
    <definedName name="_xlnm_Print_Area_0_0_0_0_0_0" localSheetId="2">'Acción Específica 1'!$A$3:$N$95</definedName>
    <definedName name="_xlnm_Print_Area_0_0_0_0_0_0" localSheetId="3">'Acción Específica 2'!$A$2:$N$93</definedName>
    <definedName name="_xlnm_Print_Area_0_0_0_0_0_0" localSheetId="4">'Acción Específica 3'!$A$1:$N$89</definedName>
    <definedName name="_xlnm_Print_Area_0_0_0_0_0_0" localSheetId="5">'Acción Específica 4'!$A$1:$N$92</definedName>
    <definedName name="_xlnm_Print_Area_0_0_0_0_0_0" localSheetId="0">'Ficha del Proy.'!$A$1:$F$68</definedName>
    <definedName name="_xlnm_Print_Area_0_0_0_0_0_0" localSheetId="1">'Objetivo y Alcance'!$A$2:$M$39</definedName>
    <definedName name="_xlnm_Print_Area_0_0_0_0_0_0_0" localSheetId="2">'Acción Específica 1'!$A$3:$N$95</definedName>
    <definedName name="_xlnm_Print_Area_0_0_0_0_0_0_0" localSheetId="3">'Acción Específica 2'!$A$2:$N$93</definedName>
    <definedName name="_xlnm_Print_Area_0_0_0_0_0_0_0" localSheetId="4">'Acción Específica 3'!$A$1:$N$89</definedName>
    <definedName name="_xlnm_Print_Area_0_0_0_0_0_0_0" localSheetId="5">'Acción Específica 4'!$A$1:$N$92</definedName>
    <definedName name="_xlnm_Print_Area_0_0_0_0_0_0_0" localSheetId="0">'Ficha del Proy.'!$A$2:$F$68</definedName>
    <definedName name="_xlnm_Print_Area_0_0_0_0_0_0_0" localSheetId="1">'Objetivo y Alcance'!$A$2:$M$39</definedName>
    <definedName name="_xlnm_Print_Area_0_0_0_0_0_0_0_0" localSheetId="2">'Acción Específica 1'!$A$3:$N$95</definedName>
    <definedName name="_xlnm_Print_Area_0_0_0_0_0_0_0_0" localSheetId="3">'Acción Específica 2'!$A$2:$N$93</definedName>
    <definedName name="_xlnm_Print_Area_0_0_0_0_0_0_0_0" localSheetId="4">'Acción Específica 3'!$A$1:$N$89</definedName>
    <definedName name="_xlnm_Print_Area_0_0_0_0_0_0_0_0" localSheetId="5">'Acción Específica 4'!$A$1:$N$92</definedName>
    <definedName name="_xlnm_Print_Area_0_0_0_0_0_0_0_0" localSheetId="0">'Ficha del Proy.'!$A$2:$F$68</definedName>
    <definedName name="_xlnm_Print_Area_0_0_0_0_0_0_0_0" localSheetId="1">'Objetivo y Alcance'!$A$2:$M$39</definedName>
    <definedName name="_xlnm_Print_Area_0_0_0_0_0_0_0_0_0" localSheetId="2">'Acción Específica 1'!$A$3:$N$95</definedName>
    <definedName name="_xlnm_Print_Area_0_0_0_0_0_0_0_0_0" localSheetId="3">'Acción Específica 2'!$A$2:$N$93</definedName>
    <definedName name="_xlnm_Print_Area_0_0_0_0_0_0_0_0_0" localSheetId="4">'Acción Específica 3'!$A$1:$N$89</definedName>
    <definedName name="_xlnm_Print_Area_0_0_0_0_0_0_0_0_0" localSheetId="5">'Acción Específica 4'!$A$1:$N$92</definedName>
    <definedName name="_xlnm_Print_Area_0_0_0_0_0_0_0_0_0" localSheetId="0">'Ficha del Proy.'!$A$2:$F$68</definedName>
    <definedName name="_xlnm_Print_Area_0_0_0_0_0_0_0_0_0" localSheetId="1">'Objetivo y Alcance'!$A$2:$M$39</definedName>
    <definedName name="_xlnm_Print_Area_0_0_0_0_0_0_0_0_0_0" localSheetId="2">'Acción Específica 1'!$A$3:$N$95</definedName>
    <definedName name="_xlnm_Print_Area_0_0_0_0_0_0_0_0_0_0" localSheetId="3">'Acción Específica 2'!$A$2:$N$93</definedName>
    <definedName name="_xlnm_Print_Area_0_0_0_0_0_0_0_0_0_0" localSheetId="4">'Acción Específica 3'!$A$1:$N$89</definedName>
    <definedName name="_xlnm_Print_Area_0_0_0_0_0_0_0_0_0_0" localSheetId="5">'Acción Específica 4'!$A$1:$N$92</definedName>
    <definedName name="_xlnm_Print_Area_0_0_0_0_0_0_0_0_0_0" localSheetId="0">'Ficha del Proy.'!$A$2:$F$68</definedName>
    <definedName name="_xlnm_Print_Area_0_0_0_0_0_0_0_0_0_0" localSheetId="1">'Objetivo y Alcance'!$A$2:$M$39</definedName>
    <definedName name="_xlnm_Print_Area_0_0_0_0_0_0_0_0_0_0_0" localSheetId="2">'Acción Específica 1'!$A$3:$N$95</definedName>
    <definedName name="_xlnm_Print_Area_0_0_0_0_0_0_0_0_0_0_0" localSheetId="3">'Acción Específica 2'!$A$2:$N$93</definedName>
    <definedName name="_xlnm_Print_Area_0_0_0_0_0_0_0_0_0_0_0" localSheetId="4">'Acción Específica 3'!$A$1:$N$89</definedName>
    <definedName name="_xlnm_Print_Area_0_0_0_0_0_0_0_0_0_0_0" localSheetId="5">'Acción Específica 4'!$A$1:$N$92</definedName>
    <definedName name="_xlnm_Print_Area_0_0_0_0_0_0_0_0_0_0_0" localSheetId="0">'Ficha del Proy.'!$A$2:$F$68</definedName>
    <definedName name="_xlnm_Print_Area_0_0_0_0_0_0_0_0_0_0_0" localSheetId="1">'Objetivo y Alcance'!$A$2:$M$39</definedName>
    <definedName name="_xlnm_Print_Area_0_0_0_0_0_0_0_0_0_0_0_0" localSheetId="2">'Acción Específica 1'!$A$3:$N$95</definedName>
    <definedName name="_xlnm_Print_Area_0_0_0_0_0_0_0_0_0_0_0_0" localSheetId="3">'Acción Específica 2'!$A$2:$N$93</definedName>
    <definedName name="_xlnm_Print_Area_0_0_0_0_0_0_0_0_0_0_0_0" localSheetId="4">'Acción Específica 3'!$A$1:$N$89</definedName>
    <definedName name="_xlnm_Print_Area_0_0_0_0_0_0_0_0_0_0_0_0" localSheetId="5">'Acción Específica 4'!$A$1:$N$92</definedName>
    <definedName name="_xlnm_Print_Area_0_0_0_0_0_0_0_0_0_0_0_0" localSheetId="0">'Ficha del Proy.'!$A$2:$F$68</definedName>
    <definedName name="_xlnm_Print_Area_0_0_0_0_0_0_0_0_0_0_0_0" localSheetId="1">'Objetivo y Alcance'!$A$2:$M$39</definedName>
    <definedName name="_xlnm_Print_Area_0_0_0_0_0_0_0_0_0_0_0_0_0" localSheetId="2">'Acción Específica 1'!$A$3:$N$95</definedName>
    <definedName name="_xlnm_Print_Area_0_0_0_0_0_0_0_0_0_0_0_0_0" localSheetId="3">'Acción Específica 2'!$A$2:$N$93</definedName>
    <definedName name="_xlnm_Print_Area_0_0_0_0_0_0_0_0_0_0_0_0_0" localSheetId="4">'Acción Específica 3'!$A$1:$N$89</definedName>
    <definedName name="_xlnm_Print_Area_0_0_0_0_0_0_0_0_0_0_0_0_0" localSheetId="5">'Acción Específica 4'!$A$1:$N$92</definedName>
    <definedName name="_xlnm_Print_Area_0_0_0_0_0_0_0_0_0_0_0_0_0" localSheetId="0">'Ficha del Proy.'!$A$2:$F$68</definedName>
    <definedName name="_xlnm_Print_Area_0_0_0_0_0_0_0_0_0_0_0_0_0" localSheetId="1">'Objetivo y Alcance'!$A$2:$M$39</definedName>
    <definedName name="_xlnm_Print_Area_0_0_0_0_0_0_0_0_0_0_0_0_0_0" localSheetId="2">'Acción Específica 1'!$A$3:$N$95</definedName>
    <definedName name="_xlnm_Print_Area_0_0_0_0_0_0_0_0_0_0_0_0_0_0" localSheetId="3">'Acción Específica 2'!$A$2:$N$93</definedName>
    <definedName name="_xlnm_Print_Area_0_0_0_0_0_0_0_0_0_0_0_0_0_0" localSheetId="4">'Acción Específica 3'!$A$1:$N$89</definedName>
    <definedName name="_xlnm_Print_Area_0_0_0_0_0_0_0_0_0_0_0_0_0_0" localSheetId="5">'Acción Específica 4'!$A$1:$N$92</definedName>
    <definedName name="_xlnm_Print_Area_0_0_0_0_0_0_0_0_0_0_0_0_0_0" localSheetId="0">'Ficha del Proy.'!$A$2:$F$68</definedName>
    <definedName name="_xlnm_Print_Area_0_0_0_0_0_0_0_0_0_0_0_0_0_0" localSheetId="1">'Objetivo y Alcance'!$A$2:$M$39</definedName>
    <definedName name="_xlnm_Print_Area_0_0_0_0_0_0_0_0_0_0_0_0_0_0_0" localSheetId="2">'Acción Específica 1'!$A$3:$N$95</definedName>
    <definedName name="_xlnm_Print_Area_0_0_0_0_0_0_0_0_0_0_0_0_0_0_0" localSheetId="3">'Acción Específica 2'!$A$2:$N$93</definedName>
    <definedName name="_xlnm_Print_Area_0_0_0_0_0_0_0_0_0_0_0_0_0_0_0" localSheetId="4">'Acción Específica 3'!$A$1:$N$89</definedName>
    <definedName name="_xlnm_Print_Area_0_0_0_0_0_0_0_0_0_0_0_0_0_0_0" localSheetId="5">'Acción Específica 4'!$A$1:$N$92</definedName>
    <definedName name="_xlnm_Print_Area_0_0_0_0_0_0_0_0_0_0_0_0_0_0_0" localSheetId="0">'Ficha del Proy.'!$A$2:$F$68</definedName>
    <definedName name="_xlnm_Print_Area_0_0_0_0_0_0_0_0_0_0_0_0_0_0_0" localSheetId="1">'Objetivo y Alcance'!$A$2:$M$39</definedName>
    <definedName name="_xlnm_Print_Area_0_0_0_0_0_0_0_0_0_0_0_0_0_0_0_0" localSheetId="2">'Acción Específica 1'!$A$3:$N$95</definedName>
    <definedName name="_xlnm_Print_Area_0_0_0_0_0_0_0_0_0_0_0_0_0_0_0_0" localSheetId="3">'Acción Específica 2'!$A$2:$N$93</definedName>
    <definedName name="_xlnm_Print_Area_0_0_0_0_0_0_0_0_0_0_0_0_0_0_0_0" localSheetId="4">'Acción Específica 3'!$A$1:$N$89</definedName>
    <definedName name="_xlnm_Print_Area_0_0_0_0_0_0_0_0_0_0_0_0_0_0_0_0" localSheetId="5">'Acción Específica 4'!$A$1:$N$92</definedName>
    <definedName name="_xlnm_Print_Area_0_0_0_0_0_0_0_0_0_0_0_0_0_0_0_0" localSheetId="0">'Ficha del Proy.'!$A$2:$F$68</definedName>
    <definedName name="_xlnm_Print_Area_0_0_0_0_0_0_0_0_0_0_0_0_0_0_0_0" localSheetId="1">'Objetivo y Alcance'!$A$2:$M$39</definedName>
    <definedName name="_xlnm_Print_Area_0_0_0_0_0_0_0_0_0_0_0_0_0_0_0_0_0" localSheetId="2">'Acción Específica 1'!$A$3:$N$95</definedName>
    <definedName name="_xlnm_Print_Area_0_0_0_0_0_0_0_0_0_0_0_0_0_0_0_0_0" localSheetId="3">'Acción Específica 2'!$A$2:$N$93</definedName>
    <definedName name="_xlnm_Print_Area_0_0_0_0_0_0_0_0_0_0_0_0_0_0_0_0_0" localSheetId="4">'Acción Específica 3'!$A$1:$N$89</definedName>
    <definedName name="_xlnm_Print_Area_0_0_0_0_0_0_0_0_0_0_0_0_0_0_0_0_0" localSheetId="5">'Acción Específica 4'!$A$1:$N$92</definedName>
    <definedName name="_xlnm_Print_Area_0_0_0_0_0_0_0_0_0_0_0_0_0_0_0_0_0" localSheetId="0">'Ficha del Proy.'!$A$2:$F$68</definedName>
    <definedName name="_xlnm_Print_Area_0_0_0_0_0_0_0_0_0_0_0_0_0_0_0_0_0" localSheetId="1">'Objetivo y Alcance'!$A$2:$M$39</definedName>
    <definedName name="_xlnm_Print_Area_0_0_0_0_0_0_0_0_0_0_0_0_0_0_0_0_0_0" localSheetId="2">'Acción Específica 1'!$A$3:$N$95</definedName>
    <definedName name="_xlnm_Print_Area_0_0_0_0_0_0_0_0_0_0_0_0_0_0_0_0_0_0" localSheetId="3">'Acción Específica 2'!$A$2:$N$93</definedName>
    <definedName name="_xlnm_Print_Area_0_0_0_0_0_0_0_0_0_0_0_0_0_0_0_0_0_0" localSheetId="4">'Acción Específica 3'!$A$1:$N$89</definedName>
    <definedName name="_xlnm_Print_Area_0_0_0_0_0_0_0_0_0_0_0_0_0_0_0_0_0_0" localSheetId="5">'Acción Específica 4'!$A$1:$N$92</definedName>
    <definedName name="_xlnm_Print_Area_0_0_0_0_0_0_0_0_0_0_0_0_0_0_0_0_0_0" localSheetId="0">'Ficha del Proy.'!$A$2:$F$68</definedName>
    <definedName name="_xlnm_Print_Area_0_0_0_0_0_0_0_0_0_0_0_0_0_0_0_0_0_0" localSheetId="1">'Objetivo y Alcance'!$A$2:$M$39</definedName>
    <definedName name="_xlnm_Print_Area_0_0_0_0_0_0_0_0_0_0_0_0_0_0_0_0_0_0_0" localSheetId="2">'Acción Específica 1'!$A$3:$N$95</definedName>
    <definedName name="_xlnm_Print_Area_0_0_0_0_0_0_0_0_0_0_0_0_0_0_0_0_0_0_0" localSheetId="3">'Acción Específica 2'!$A$2:$N$93</definedName>
    <definedName name="_xlnm_Print_Area_0_0_0_0_0_0_0_0_0_0_0_0_0_0_0_0_0_0_0" localSheetId="4">'Acción Específica 3'!$A$1:$N$89</definedName>
    <definedName name="_xlnm_Print_Area_0_0_0_0_0_0_0_0_0_0_0_0_0_0_0_0_0_0_0" localSheetId="5">'Acción Específica 4'!$A$1:$N$92</definedName>
    <definedName name="_xlnm_Print_Area_0_0_0_0_0_0_0_0_0_0_0_0_0_0_0_0_0_0_0" localSheetId="0">'Ficha del Proy.'!$A$2:$F$68</definedName>
    <definedName name="_xlnm_Print_Area_0_0_0_0_0_0_0_0_0_0_0_0_0_0_0_0_0_0_0" localSheetId="1">'Objetivo y Alcance'!$A$2:$M$39</definedName>
    <definedName name="_xlnm_Print_Area_0_0_0_0_0_0_0_0_0_0_0_0_0_0_0_0_0_0_0_0" localSheetId="2">'Acción Específica 1'!$A$3:$N$95</definedName>
    <definedName name="_xlnm_Print_Area_0_0_0_0_0_0_0_0_0_0_0_0_0_0_0_0_0_0_0_0" localSheetId="3">'Acción Específica 2'!$A$2:$N$93</definedName>
    <definedName name="_xlnm_Print_Area_0_0_0_0_0_0_0_0_0_0_0_0_0_0_0_0_0_0_0_0" localSheetId="4">'Acción Específica 3'!$A$1:$N$89</definedName>
    <definedName name="_xlnm_Print_Area_0_0_0_0_0_0_0_0_0_0_0_0_0_0_0_0_0_0_0_0" localSheetId="5">'Acción Específica 4'!$A$1:$N$92</definedName>
    <definedName name="_xlnm_Print_Area_0_0_0_0_0_0_0_0_0_0_0_0_0_0_0_0_0_0_0_0" localSheetId="0">'Ficha del Proy.'!$A$2:$F$68</definedName>
    <definedName name="_xlnm_Print_Area_0_0_0_0_0_0_0_0_0_0_0_0_0_0_0_0_0_0_0_0" localSheetId="1">'Objetivo y Alcance'!$A$2:$M$39</definedName>
    <definedName name="_xlnm_Print_Area_0_0_0_0_0_0_0_0_0_0_0_0_0_0_0_0_0_0_0_0_0" localSheetId="2">'Acción Específica 1'!$A$3:$N$95</definedName>
    <definedName name="_xlnm_Print_Area_0_0_0_0_0_0_0_0_0_0_0_0_0_0_0_0_0_0_0_0_0" localSheetId="3">'Acción Específica 2'!$A$2:$N$93</definedName>
    <definedName name="_xlnm_Print_Area_0_0_0_0_0_0_0_0_0_0_0_0_0_0_0_0_0_0_0_0_0" localSheetId="4">'Acción Específica 3'!$A$1:$N$89</definedName>
    <definedName name="_xlnm_Print_Area_0_0_0_0_0_0_0_0_0_0_0_0_0_0_0_0_0_0_0_0_0" localSheetId="5">'Acción Específica 4'!$A$1:$N$92</definedName>
    <definedName name="_xlnm_Print_Area_0_0_0_0_0_0_0_0_0_0_0_0_0_0_0_0_0_0_0_0_0" localSheetId="0">'Ficha del Proy.'!$A$2:$F$68</definedName>
    <definedName name="_xlnm_Print_Area_0_0_0_0_0_0_0_0_0_0_0_0_0_0_0_0_0_0_0_0_0" localSheetId="1">'Objetivo y Alcance'!$A$2:$M$39</definedName>
    <definedName name="_xlnm.Print_Area" localSheetId="2">'Acción Específica 1'!$A$2:$N$97</definedName>
    <definedName name="_xlnm.Print_Area" localSheetId="3">'Acción Específica 2'!$A$2:$N$97</definedName>
    <definedName name="_xlnm.Print_Area" localSheetId="4">'Acción Específica 3'!$A$1:$N$95</definedName>
    <definedName name="_xlnm.Print_Area" localSheetId="5">'Acción Específica 4'!$A$1:$N$97</definedName>
    <definedName name="_xlnm.Print_Area" localSheetId="6">'Acción Específica 5'!$A$1:$N$97</definedName>
    <definedName name="_xlnm.Print_Area" localSheetId="0">'Ficha del Proy.'!$A$2:$F$71</definedName>
    <definedName name="_xlnm.Print_Area" localSheetId="1">'Objetivo y Alcance'!$A$2:$M$43</definedName>
    <definedName name="Excel_BuiltIn_Print_Area" localSheetId="0">'Ficha del Proy.'!$A$2:$F$68</definedName>
    <definedName name="Print_Area_0" localSheetId="3">'Acción Específica 2'!$A$2:$N$93</definedName>
    <definedName name="Print_Area_0" localSheetId="4">'Acción Específica 3'!$A$1:$N$89</definedName>
    <definedName name="Print_Area_0" localSheetId="5">'Acción Específica 4'!$A$1:$N$92</definedName>
    <definedName name="Print_Area_0" localSheetId="0">'Ficha del Proy.'!$A$2:$F$68</definedName>
    <definedName name="Print_Area_0" localSheetId="1">'Objetivo y Alcance'!$A$2:$M$39</definedName>
    <definedName name="Print_Area_0_0" localSheetId="3">'Acción Específica 2'!$A$2:$N$93</definedName>
    <definedName name="Print_Area_0_0" localSheetId="4">'Acción Específica 3'!$A$1:$N$89</definedName>
    <definedName name="Print_Area_0_0" localSheetId="5">'Acción Específica 4'!$A$1:$N$92</definedName>
    <definedName name="Print_Area_0_0" localSheetId="0">'Ficha del Proy.'!$A$2:$F$68</definedName>
    <definedName name="Print_Area_0_0" localSheetId="1">'Objetivo y Alcance'!$A$2:$M$39</definedName>
    <definedName name="unidad_medida_elec">"#name?"</definedName>
  </definedNames>
  <calcPr calcId="152511"/>
</workbook>
</file>

<file path=xl/calcChain.xml><?xml version="1.0" encoding="utf-8"?>
<calcChain xmlns="http://schemas.openxmlformats.org/spreadsheetml/2006/main">
  <c r="N37" i="3" l="1"/>
  <c r="H28" i="6" l="1"/>
  <c r="I28" i="6"/>
  <c r="G28" i="6"/>
  <c r="F28" i="5"/>
  <c r="G28" i="5"/>
  <c r="E28" i="5"/>
  <c r="E29" i="4"/>
  <c r="D29" i="4"/>
  <c r="C29" i="4"/>
  <c r="B29" i="4"/>
  <c r="D28" i="4"/>
  <c r="C28" i="4"/>
  <c r="E25" i="4"/>
  <c r="D25" i="4"/>
  <c r="C25" i="4"/>
  <c r="B25" i="4"/>
  <c r="E21" i="4"/>
  <c r="D21" i="4"/>
  <c r="C21" i="4"/>
  <c r="B21" i="4"/>
  <c r="D29" i="3"/>
  <c r="C29" i="3"/>
  <c r="B29" i="3"/>
  <c r="D28" i="3"/>
  <c r="C28" i="3"/>
  <c r="D25" i="3"/>
  <c r="C25" i="3"/>
  <c r="B25" i="3"/>
  <c r="D21" i="3"/>
  <c r="C21" i="3"/>
  <c r="B21" i="3"/>
  <c r="C28" i="7"/>
  <c r="N36" i="7"/>
  <c r="N35" i="7"/>
  <c r="N34" i="7"/>
  <c r="N33" i="7"/>
  <c r="N32" i="7"/>
  <c r="N31" i="7"/>
  <c r="N30" i="7"/>
  <c r="M29" i="7"/>
  <c r="L29" i="7"/>
  <c r="K29" i="7"/>
  <c r="J29" i="7"/>
  <c r="I29" i="7"/>
  <c r="H29" i="7"/>
  <c r="G29" i="7"/>
  <c r="F29" i="7"/>
  <c r="E29" i="7"/>
  <c r="D29" i="7"/>
  <c r="C29" i="7"/>
  <c r="B29" i="7"/>
  <c r="N29" i="7" s="1"/>
  <c r="N28" i="7"/>
  <c r="N27" i="7"/>
  <c r="N26" i="7"/>
  <c r="M25" i="7"/>
  <c r="L25" i="7"/>
  <c r="K25" i="7"/>
  <c r="J25" i="7"/>
  <c r="I25" i="7"/>
  <c r="H25" i="7"/>
  <c r="G25" i="7"/>
  <c r="F25" i="7"/>
  <c r="E25" i="7"/>
  <c r="D25" i="7"/>
  <c r="C25" i="7"/>
  <c r="B25" i="7"/>
  <c r="N25" i="7" s="1"/>
  <c r="N24" i="7"/>
  <c r="N23" i="7"/>
  <c r="N22" i="7"/>
  <c r="M21" i="7"/>
  <c r="L21" i="7"/>
  <c r="L37" i="7" s="1"/>
  <c r="K21" i="7"/>
  <c r="K37" i="7" s="1"/>
  <c r="J21" i="7"/>
  <c r="J37" i="7" s="1"/>
  <c r="I21" i="7"/>
  <c r="I37" i="7" s="1"/>
  <c r="H21" i="7"/>
  <c r="H37" i="7" s="1"/>
  <c r="G21" i="7"/>
  <c r="G37" i="7" s="1"/>
  <c r="F21" i="7"/>
  <c r="F37" i="7" s="1"/>
  <c r="E21" i="7"/>
  <c r="E37" i="7" s="1"/>
  <c r="D21" i="7"/>
  <c r="D37" i="7" s="1"/>
  <c r="C21" i="7"/>
  <c r="C37" i="7" s="1"/>
  <c r="B21" i="7"/>
  <c r="B37" i="7" s="1"/>
  <c r="N22" i="5"/>
  <c r="N23" i="5"/>
  <c r="N24" i="5"/>
  <c r="N26" i="5"/>
  <c r="N27" i="5"/>
  <c r="N28" i="5"/>
  <c r="N29" i="5"/>
  <c r="N30" i="5"/>
  <c r="N31" i="5"/>
  <c r="N32" i="5"/>
  <c r="N33" i="5"/>
  <c r="N34" i="5"/>
  <c r="N35" i="5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23" i="6"/>
  <c r="N24" i="6"/>
  <c r="N26" i="6"/>
  <c r="N27" i="6"/>
  <c r="N28" i="6"/>
  <c r="N30" i="6"/>
  <c r="N31" i="6"/>
  <c r="N32" i="6"/>
  <c r="N33" i="6"/>
  <c r="N34" i="6"/>
  <c r="N35" i="6"/>
  <c r="N36" i="6"/>
  <c r="N21" i="6"/>
  <c r="N22" i="6"/>
  <c r="M29" i="6"/>
  <c r="L29" i="6"/>
  <c r="K29" i="6"/>
  <c r="J29" i="6"/>
  <c r="I29" i="6"/>
  <c r="H29" i="6"/>
  <c r="G29" i="6"/>
  <c r="N29" i="6" s="1"/>
  <c r="F29" i="6"/>
  <c r="E29" i="6"/>
  <c r="D29" i="6"/>
  <c r="C29" i="6"/>
  <c r="B29" i="6"/>
  <c r="M25" i="6"/>
  <c r="L25" i="6"/>
  <c r="K25" i="6"/>
  <c r="J25" i="6"/>
  <c r="I25" i="6"/>
  <c r="H25" i="6"/>
  <c r="G25" i="6"/>
  <c r="N25" i="6" s="1"/>
  <c r="F25" i="6"/>
  <c r="E25" i="6"/>
  <c r="D25" i="6"/>
  <c r="C25" i="6"/>
  <c r="B25" i="6"/>
  <c r="M21" i="6"/>
  <c r="L21" i="6"/>
  <c r="L37" i="6" s="1"/>
  <c r="K21" i="6"/>
  <c r="K37" i="6" s="1"/>
  <c r="J21" i="6"/>
  <c r="J37" i="6" s="1"/>
  <c r="I21" i="6"/>
  <c r="I37" i="6" s="1"/>
  <c r="H21" i="6"/>
  <c r="H37" i="6" s="1"/>
  <c r="G21" i="6"/>
  <c r="G37" i="6" s="1"/>
  <c r="F21" i="6"/>
  <c r="F37" i="6" s="1"/>
  <c r="E21" i="6"/>
  <c r="E37" i="6" s="1"/>
  <c r="D21" i="6"/>
  <c r="D37" i="6" s="1"/>
  <c r="C21" i="6"/>
  <c r="C37" i="6" s="1"/>
  <c r="B21" i="6"/>
  <c r="B37" i="6" s="1"/>
  <c r="B37" i="5"/>
  <c r="N36" i="5"/>
  <c r="M29" i="5"/>
  <c r="L29" i="5"/>
  <c r="K29" i="5"/>
  <c r="J29" i="5"/>
  <c r="I29" i="5"/>
  <c r="H29" i="5"/>
  <c r="G29" i="5"/>
  <c r="F29" i="5"/>
  <c r="E29" i="5"/>
  <c r="D29" i="5"/>
  <c r="C29" i="5"/>
  <c r="B29" i="5"/>
  <c r="M25" i="5"/>
  <c r="L25" i="5"/>
  <c r="K25" i="5"/>
  <c r="J25" i="5"/>
  <c r="I25" i="5"/>
  <c r="H25" i="5"/>
  <c r="G25" i="5"/>
  <c r="F25" i="5"/>
  <c r="E25" i="5"/>
  <c r="D25" i="5"/>
  <c r="C25" i="5"/>
  <c r="B25" i="5"/>
  <c r="M21" i="5"/>
  <c r="L21" i="5"/>
  <c r="L37" i="5" s="1"/>
  <c r="K21" i="5"/>
  <c r="K37" i="5" s="1"/>
  <c r="J21" i="5"/>
  <c r="J37" i="5" s="1"/>
  <c r="I21" i="5"/>
  <c r="I37" i="5" s="1"/>
  <c r="H21" i="5"/>
  <c r="H37" i="5" s="1"/>
  <c r="G21" i="5"/>
  <c r="G37" i="5" s="1"/>
  <c r="F21" i="5"/>
  <c r="F37" i="5" s="1"/>
  <c r="E21" i="5"/>
  <c r="E37" i="5" s="1"/>
  <c r="D21" i="5"/>
  <c r="D37" i="5" s="1"/>
  <c r="C21" i="5"/>
  <c r="C37" i="5" s="1"/>
  <c r="B21" i="5"/>
  <c r="M37" i="4"/>
  <c r="M29" i="4"/>
  <c r="L29" i="4"/>
  <c r="K29" i="4"/>
  <c r="J29" i="4"/>
  <c r="I29" i="4"/>
  <c r="H29" i="4"/>
  <c r="G29" i="4"/>
  <c r="F29" i="4"/>
  <c r="M25" i="4"/>
  <c r="L25" i="4"/>
  <c r="K25" i="4"/>
  <c r="J25" i="4"/>
  <c r="I25" i="4"/>
  <c r="H25" i="4"/>
  <c r="G25" i="4"/>
  <c r="F25" i="4"/>
  <c r="M21" i="4"/>
  <c r="L21" i="4"/>
  <c r="L37" i="4" s="1"/>
  <c r="K21" i="4"/>
  <c r="K37" i="4" s="1"/>
  <c r="J21" i="4"/>
  <c r="J37" i="4" s="1"/>
  <c r="I21" i="4"/>
  <c r="I37" i="4" s="1"/>
  <c r="H21" i="4"/>
  <c r="H37" i="4" s="1"/>
  <c r="G21" i="4"/>
  <c r="G37" i="4" s="1"/>
  <c r="F21" i="4"/>
  <c r="F37" i="4" s="1"/>
  <c r="E37" i="4"/>
  <c r="D37" i="4"/>
  <c r="C37" i="4"/>
  <c r="B37" i="4"/>
  <c r="M37" i="3"/>
  <c r="C37" i="3"/>
  <c r="D37" i="3"/>
  <c r="E37" i="3"/>
  <c r="F37" i="3"/>
  <c r="G37" i="3"/>
  <c r="H37" i="3"/>
  <c r="I37" i="3"/>
  <c r="J37" i="3"/>
  <c r="K37" i="3"/>
  <c r="L37" i="3"/>
  <c r="B37" i="3"/>
  <c r="E29" i="3"/>
  <c r="F29" i="3"/>
  <c r="G29" i="3"/>
  <c r="H29" i="3"/>
  <c r="I29" i="3"/>
  <c r="J29" i="3"/>
  <c r="K29" i="3"/>
  <c r="L29" i="3"/>
  <c r="M29" i="3"/>
  <c r="E25" i="3"/>
  <c r="F25" i="3"/>
  <c r="G25" i="3"/>
  <c r="H25" i="3"/>
  <c r="I25" i="3"/>
  <c r="J25" i="3"/>
  <c r="K25" i="3"/>
  <c r="L25" i="3"/>
  <c r="M25" i="3"/>
  <c r="E21" i="3"/>
  <c r="F21" i="3"/>
  <c r="G21" i="3"/>
  <c r="H21" i="3"/>
  <c r="I21" i="3"/>
  <c r="J21" i="3"/>
  <c r="K21" i="3"/>
  <c r="L21" i="3"/>
  <c r="M21" i="3"/>
  <c r="M39" i="2"/>
  <c r="N25" i="5" l="1"/>
  <c r="M37" i="7"/>
  <c r="N21" i="7"/>
  <c r="N37" i="7" s="1"/>
  <c r="M37" i="6"/>
  <c r="M37" i="5"/>
  <c r="N21" i="5"/>
  <c r="N21" i="4"/>
  <c r="E38" i="8"/>
  <c r="F36" i="8"/>
  <c r="I30" i="8"/>
  <c r="E24" i="8"/>
  <c r="E19" i="8"/>
  <c r="F26" i="8" s="1"/>
  <c r="H26" i="8" s="1"/>
  <c r="H27" i="8" s="1"/>
  <c r="J89" i="7"/>
  <c r="E89" i="7"/>
  <c r="A89" i="7"/>
  <c r="M18" i="7"/>
  <c r="J89" i="6"/>
  <c r="E89" i="6"/>
  <c r="A89" i="6"/>
  <c r="M18" i="6"/>
  <c r="J86" i="5"/>
  <c r="E86" i="5"/>
  <c r="A86" i="5"/>
  <c r="M18" i="5"/>
  <c r="J89" i="4"/>
  <c r="E89" i="4"/>
  <c r="A89" i="4"/>
  <c r="M18" i="4"/>
  <c r="J89" i="3"/>
  <c r="E89" i="3"/>
  <c r="A89" i="3"/>
  <c r="N21" i="3"/>
  <c r="M18" i="3"/>
  <c r="D68" i="1"/>
  <c r="B68" i="1"/>
  <c r="F68" i="1" s="1"/>
  <c r="F67" i="1"/>
  <c r="F63" i="1"/>
  <c r="F62" i="1"/>
  <c r="N37" i="6" l="1"/>
  <c r="N37" i="5"/>
  <c r="N37" i="4"/>
  <c r="F64" i="1"/>
  <c r="A91" i="3"/>
  <c r="H93" i="3" s="1"/>
  <c r="A91" i="6"/>
  <c r="A91" i="7"/>
  <c r="A91" i="4"/>
  <c r="I27" i="8"/>
  <c r="H31" i="8"/>
  <c r="I31" i="8" s="1"/>
  <c r="H29" i="8"/>
  <c r="H32" i="8" l="1"/>
  <c r="I29" i="8"/>
  <c r="J28" i="8"/>
  <c r="J27" i="8"/>
  <c r="J29" i="8"/>
  <c r="K29" i="8" s="1"/>
  <c r="K27" i="8" l="1"/>
  <c r="J30" i="8"/>
  <c r="H34" i="8"/>
  <c r="H37" i="8" l="1"/>
  <c r="H38" i="8" s="1"/>
  <c r="H35" i="8"/>
  <c r="I35" i="8" s="1"/>
</calcChain>
</file>

<file path=xl/sharedStrings.xml><?xml version="1.0" encoding="utf-8"?>
<sst xmlns="http://schemas.openxmlformats.org/spreadsheetml/2006/main" count="634" uniqueCount="219">
  <si>
    <t>FICHA DEL PROYECTO</t>
  </si>
  <si>
    <t>Nombre del Proyecto:</t>
  </si>
  <si>
    <t>Código del Proyecto:</t>
  </si>
  <si>
    <t>Proyecto plurianual:</t>
  </si>
  <si>
    <t>Descripción del Proyecto:</t>
  </si>
  <si>
    <t>Fecha de Inicio:</t>
  </si>
  <si>
    <t>Fecha de Culminación:</t>
  </si>
  <si>
    <t>Estatus del Proyecto:</t>
  </si>
  <si>
    <t>Situación presupuestaria:</t>
  </si>
  <si>
    <t>Monto total del Proyecto para el año en curso:</t>
  </si>
  <si>
    <t>Monto total del proyecto:</t>
  </si>
  <si>
    <t>Monto total del Proyecto en años anteriores:</t>
  </si>
  <si>
    <t>Monto total del proyecto en los próximos años:</t>
  </si>
  <si>
    <t>Montos en otras monedas</t>
  </si>
  <si>
    <t>Monto a financiar:</t>
  </si>
  <si>
    <t>Considerado para el POAN:</t>
  </si>
  <si>
    <t>Datos del Gerente</t>
  </si>
  <si>
    <t>Nombre</t>
  </si>
  <si>
    <t>Cédula de Identidad</t>
  </si>
  <si>
    <t>Correo electrónico</t>
  </si>
  <si>
    <t>Número telefónico</t>
  </si>
  <si>
    <t>Datos del Responsable Técnico</t>
  </si>
  <si>
    <t>Unidad Técnica</t>
  </si>
  <si>
    <t>Datos del Responsable Registrador</t>
  </si>
  <si>
    <t>Datos del Responsable Administrativo</t>
  </si>
  <si>
    <t>Unidad Administradora</t>
  </si>
  <si>
    <t>PNDES:</t>
  </si>
  <si>
    <t>Plan de la Patria 2019-2025</t>
  </si>
  <si>
    <t>Objetivo Histórico:</t>
  </si>
  <si>
    <t>Objetivo Nacional:</t>
  </si>
  <si>
    <t>Objetivo Estrategico:</t>
  </si>
  <si>
    <t>Objetivo General:</t>
  </si>
  <si>
    <t>Objetivo Especifico:</t>
  </si>
  <si>
    <t>Politicas Ministeriales:</t>
  </si>
  <si>
    <t>Programas:</t>
  </si>
  <si>
    <t>Problemas:</t>
  </si>
  <si>
    <t>Causas:</t>
  </si>
  <si>
    <t>Localización del Proyecto:</t>
  </si>
  <si>
    <t>Código de la Comuna:</t>
  </si>
  <si>
    <t>Nombre de la Comuna:</t>
  </si>
  <si>
    <t>Ubicación Comunal:</t>
  </si>
  <si>
    <t>Sector:</t>
  </si>
  <si>
    <t>Instituciones</t>
  </si>
  <si>
    <t>Relación con:</t>
  </si>
  <si>
    <t>Nro. Estimado de Empleos Generados</t>
  </si>
  <si>
    <t>Empleos Masculinos</t>
  </si>
  <si>
    <t>Empleos Femeninos</t>
  </si>
  <si>
    <t>Total</t>
  </si>
  <si>
    <t>Directos Nuevos:</t>
  </si>
  <si>
    <t>Empleos Nuevos:</t>
  </si>
  <si>
    <t>Directos Sostenidos:</t>
  </si>
  <si>
    <t>Empleos Sostenidos:</t>
  </si>
  <si>
    <t>Total de Empleos Directos Masculinos:</t>
  </si>
  <si>
    <t>Total de Empleos Directos Femeninos:</t>
  </si>
  <si>
    <t>Total de Empleos Directos:</t>
  </si>
  <si>
    <t>Beneficiarios</t>
  </si>
  <si>
    <t>N° Estimado Beneficiarios Masculinos</t>
  </si>
  <si>
    <t>N° Estimado Beneficiarios Femeninos</t>
  </si>
  <si>
    <t>Total de Beneficiarios</t>
  </si>
  <si>
    <t xml:space="preserve">FOR-OPP-004 </t>
  </si>
  <si>
    <t>Rev.: 000</t>
  </si>
  <si>
    <t>Organización y Procesos 07/08/2023</t>
  </si>
  <si>
    <t>Objetivos del Proyecto</t>
  </si>
  <si>
    <t>Objetivos Específicos:</t>
  </si>
  <si>
    <t>Consecuencias:</t>
  </si>
  <si>
    <t>Por factor biótico y abiótico:</t>
  </si>
  <si>
    <t>Impacto multifactorial:</t>
  </si>
  <si>
    <t>Según su origen:</t>
  </si>
  <si>
    <t>Impacto multiorigen:</t>
  </si>
  <si>
    <t>Naturaleza</t>
  </si>
  <si>
    <t>Intensidad</t>
  </si>
  <si>
    <t>Momento</t>
  </si>
  <si>
    <t>Persistencia</t>
  </si>
  <si>
    <t>Reversibilidad</t>
  </si>
  <si>
    <t>Extensión</t>
  </si>
  <si>
    <t>Sinergismo</t>
  </si>
  <si>
    <t>Acumulación</t>
  </si>
  <si>
    <t>Relación causa-efecto</t>
  </si>
  <si>
    <t>Recuperabilidad</t>
  </si>
  <si>
    <t>Importancia</t>
  </si>
  <si>
    <t>¿Cuáles serán las medidas para mitigar o eliminar los impactos ambientales de este proyecto?</t>
  </si>
  <si>
    <t>Tipo de instalación</t>
  </si>
  <si>
    <t>Fuente</t>
  </si>
  <si>
    <t>Tipo de fuente</t>
  </si>
  <si>
    <t>Tipo de producto</t>
  </si>
  <si>
    <t>Unidad de Medida</t>
  </si>
  <si>
    <t>Capacidad</t>
  </si>
  <si>
    <t>Año</t>
  </si>
  <si>
    <t>Descripción de la Situación Actual:</t>
  </si>
  <si>
    <t>Fórmula del Indicador:</t>
  </si>
  <si>
    <t>Fuente del Indicador:</t>
  </si>
  <si>
    <t>Fecha de la Última Data:</t>
  </si>
  <si>
    <t>Descripción de la Situación Objetivo:</t>
  </si>
  <si>
    <t>Tiempo de Impacto:</t>
  </si>
  <si>
    <t>Descripción del Bien o Servicio:</t>
  </si>
  <si>
    <t>Unidad de Medida:</t>
  </si>
  <si>
    <t>Distribución de la Meta Física del Proyecto:</t>
  </si>
  <si>
    <t>Ene</t>
  </si>
  <si>
    <t>Feb</t>
  </si>
  <si>
    <t>Mrz</t>
  </si>
  <si>
    <t>Abl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</si>
  <si>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</si>
  <si>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</si>
  <si>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</si>
  <si>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</si>
  <si>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</si>
  <si>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</si>
  <si>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</si>
  <si>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</si>
  <si>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Localización del Proyecto: </t>
  </si>
  <si>
    <t>FOR-OPP-004</t>
  </si>
  <si>
    <t xml:space="preserve">Nombre de la Accion </t>
  </si>
  <si>
    <t>Fecha de inicio:</t>
  </si>
  <si>
    <t>Fecha de Finalización:</t>
  </si>
  <si>
    <t>Ejecuctor:</t>
  </si>
  <si>
    <t>Ponderación de Importancia de la AE:</t>
  </si>
  <si>
    <t>Distribución de la Meta Física: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</si>
  <si>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</si>
  <si>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</si>
  <si>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</si>
  <si>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</si>
  <si>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</si>
  <si>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</si>
  <si>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</si>
  <si>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</si>
  <si>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</si>
  <si>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</si>
  <si>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</si>
  <si>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</si>
  <si>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Distribución por Partidas Presupuestarias (Bs.)</t>
  </si>
  <si>
    <t>Partidas</t>
  </si>
  <si>
    <t>Total por partidas</t>
  </si>
  <si>
    <t>Distribución por Fuentes de Financiamiento (Bs.):</t>
  </si>
  <si>
    <t>Recursos Ordinarios:</t>
  </si>
  <si>
    <t>Ingresos Propios</t>
  </si>
  <si>
    <t>Fuentes Especiales</t>
  </si>
  <si>
    <t>Venta de Bienes y/o Servicios :</t>
  </si>
  <si>
    <t>Banco de Desarrollo Económico (Bandes): y Social de Venezuela</t>
  </si>
  <si>
    <t>Servicio de la deuda Pública:</t>
  </si>
  <si>
    <t>Disminución de saldo en caja y banco:</t>
  </si>
  <si>
    <t>Convenio Venezuela Argentina:</t>
  </si>
  <si>
    <t>Gestión Fiscal:</t>
  </si>
  <si>
    <t>Cotizaciones de afiliados:</t>
  </si>
  <si>
    <t>Convenio Venezuela Belarús:</t>
  </si>
  <si>
    <t>Proyectos por endeudamiento:</t>
  </si>
  <si>
    <t>Fuentes financieras:</t>
  </si>
  <si>
    <t>Convenio Venezuela Iran:</t>
  </si>
  <si>
    <t>Banca Comercial:</t>
  </si>
  <si>
    <t>Otras fuentes por Ingresos Propios:</t>
  </si>
  <si>
    <t>Convenio Venezuela Uruguay:</t>
  </si>
  <si>
    <t>Bilateral:</t>
  </si>
  <si>
    <t>Excedentes de la Oficina Nacional del Tesoro:</t>
  </si>
  <si>
    <t>Fondo Bicentenario:</t>
  </si>
  <si>
    <t>Fondo de Ahorro Obligatorio para la Vivienda (FAOV):</t>
  </si>
  <si>
    <t>Fondo Conjunto Chino Venezolano (FCCV) :</t>
  </si>
  <si>
    <t>Fondo de Aportaciones para la Seguridad Pública (FASP):</t>
  </si>
  <si>
    <t>Fondo de Compensación Interterritorial (FCI):</t>
  </si>
  <si>
    <t>Fondo para el Desarrollo Nacional (FONDEN) :</t>
  </si>
  <si>
    <t>Fondo de Eficiencia Socialista:</t>
  </si>
  <si>
    <t>Fondo Eléctrico Nacional (FEN):</t>
  </si>
  <si>
    <t>Fondo Especial Ezequiel Zamora:</t>
  </si>
  <si>
    <t>Fondo Gran Volumen Largo Plazo:</t>
  </si>
  <si>
    <t>Fondo Independencia:</t>
  </si>
  <si>
    <t>Fondo Miranda:</t>
  </si>
  <si>
    <t>Fondo para el Desarrollo Económico y Social del País
(Fondespa):</t>
  </si>
  <si>
    <t>Fondo Siembra Petrolera:</t>
  </si>
  <si>
    <t>Fondo Simón Bolívar para la Reconstrucción:</t>
  </si>
  <si>
    <t>Situado constitucional:</t>
  </si>
  <si>
    <t>Transferencias de otros entes descentralizados:</t>
  </si>
  <si>
    <t>Otras Fuentes:</t>
  </si>
  <si>
    <t>SUBTOTAL :</t>
  </si>
  <si>
    <t>Total Fuentes de Financiamiento:</t>
  </si>
  <si>
    <t>Monto a Financiar:</t>
  </si>
  <si>
    <t>Total Fuentes:</t>
  </si>
  <si>
    <t>Localización Geográfica de Ejecución:</t>
  </si>
  <si>
    <t xml:space="preserve">Programa de Actualización Docente, Acompañamiento Escolar y Preparación al Aspirante Universitario para el Municipio Libertador del Estado Mérida FAHE-ULA 2025 </t>
  </si>
  <si>
    <t xml:space="preserve">LO GENERA EL SISTEMA, EL PROYECTISTA NO DEBE DAR ATENCIÓN </t>
  </si>
  <si>
    <t xml:space="preserve">Anual </t>
  </si>
  <si>
    <t>Es un proyecto de extensión universitaria que busca a través de la actualización, capacicatación, acompañamiento escolar al estudiante de secundaria y preparación al aspirante universitario, contribuir a generar soluciones de carácter estructurales mediante cursos de actualización de modelos pedagógicos aplicados durante el proceso de eseñanza aprendizaje por el docente. Mientras que por otro lado y a través de actividades de acompañamiento escolar se busca complementar y reforzar el proceso de formación en secundaria, así como también, aportar herramientas de actualización al aspirante universitaria.</t>
  </si>
  <si>
    <t>Por iniciar</t>
  </si>
  <si>
    <t>Por Iniciar</t>
  </si>
  <si>
    <t>No</t>
  </si>
  <si>
    <t>Autoridad de la dependencia</t>
  </si>
  <si>
    <t>Responsable en la ejecución</t>
  </si>
  <si>
    <t>Administrador de la dependencia, facultad, dependencia o núcleo</t>
  </si>
  <si>
    <t xml:space="preserve">LO INDICA EL MINISTERIO DE EDUCACIÓN SUPERIOR </t>
  </si>
  <si>
    <t>LO INDICA EL MINISTERIO DE EDUCACIÓN SUPERIOR</t>
  </si>
  <si>
    <t>La falta de incentivos y promociones, los bajos salarios, así como, los altos costos para actualización docente en programas pedagógicos ha sido las razones más resaltantes por las cuales las instituciones educativas y los interesados gestionan su incorporación en este tipo de actividades de actualización.
Por otro lado, en recientes investigaciones realizadas por el Centro de Investigaciones en Lectura, Escritura e Innovaciones Socioeducativas (CENDILES), de la Facultad de Humanidades, identifica un alto índice de estudiantes entre 1º y 5º año de secundaria que presentan serias debilidades en el manejo de técnicas comprensión lectora, escritura e interpretación, relegando al estudiante a las actividades que realizan en el aula.</t>
  </si>
  <si>
    <t xml:space="preserve">Municipio Libertador del Esatado Mérida - Venezuela </t>
  </si>
  <si>
    <t>No aplica</t>
  </si>
  <si>
    <t xml:space="preserve">No aplica </t>
  </si>
  <si>
    <t>Ministerio de Educacio, Zona Educativa del Estado Mèrida, Dirección de Educación de la Gobernación del Estado, Colegio Nuestra señora Inmaculada, Fundación la Sallle, entre otros</t>
  </si>
  <si>
    <t xml:space="preserve">Implementar un plan de actualización pedagógica, acompañamiento y Preparación para el fortalecimiento de las capacidades académicas del docente, estudiante y aspirante universitario en el Municipio Libertador del Estado Mérida FAHE-ULA 2025 </t>
  </si>
  <si>
    <t>Diseñar un curso de actualización pedagógica para el docente de primaria y secundaria. 
Diseñar un curso de acompañamiento escolar a estudiantes de secundaria.
Desarrollar mecanismos de coordinación intra e interinstitucional con escuelas y liceos del municipio Libertador para la captación de estudiantes de secundaria y aspirantes universitarios. 
Establecer un cronograma de actividades de actualización pedagógica, acompañamiento escolar y preparación al aspirante universitario.</t>
  </si>
  <si>
    <t>Plan de Actualización Docente.
Curso de acompañamiento estudiantil.
Curso de preparación al aspitante universitario</t>
  </si>
  <si>
    <t>NO APLICA</t>
  </si>
  <si>
    <t>NOS APLICA</t>
  </si>
  <si>
    <t>El 10% de los docentes (350) de colegios públicos y privados asumen dictado de asignaturas que no corresponden a su formación y el 60% de ellos son posesionales de otras áreas como ingeniería, matemática, química y otras ciencias sociales. Mientras que     250 consultados y que cursan estudios entre 1º y 5º año, expresan estar dispuestos a recibir formación complementaria y de refuerzo en áreas como matérica, física, química, castellano, inglés e historia. 
Por otro lado, alrededor 500 aspirantes universitarios, expresan no poder aprobar las pruebas de ingreso a carreras como medicina, psicología y otras por deficiencias en técnicas escritura, lectura y comprensión.</t>
  </si>
  <si>
    <t xml:space="preserve">Planes de actualización pedagógica, acompañamiento y Preparación para el fortalecimiento de las capacidades académicas /35 actividades   </t>
  </si>
  <si>
    <t>Universidad de los Andes
zona educativa del Estado Mérida</t>
  </si>
  <si>
    <t>Un (1) año</t>
  </si>
  <si>
    <t>Cursos de actualización docente, acompañamiento estuciantil, preparación al aspirante universitario</t>
  </si>
  <si>
    <t xml:space="preserve">cursos </t>
  </si>
  <si>
    <t xml:space="preserve">Municipio Libertador del Esatdo Mérida </t>
  </si>
  <si>
    <t>Educativo</t>
  </si>
  <si>
    <t xml:space="preserve">Diseñar un curso de actualización pedagógica para el docente de primaria y secundaria. </t>
  </si>
  <si>
    <t xml:space="preserve">Universidad de Los Andes, Facultad de Humanidades y Educación </t>
  </si>
  <si>
    <t xml:space="preserve">Diseño de un curso de actualización Pedagógica </t>
  </si>
  <si>
    <t xml:space="preserve">curso </t>
  </si>
  <si>
    <t xml:space="preserve">
(LA PONDERACIÓN ES REPRESENTATIVA DE LAS ACTIVIDADES DE ESTA ACCIÓN RESPECTO AL TOTAL DEL PROYECTO)</t>
  </si>
  <si>
    <t>Diseñar un curso de acompañamiento escolar a estudiantes de secundaria.</t>
  </si>
  <si>
    <t xml:space="preserve">Diseño de curso de acompaña,iento escolar a estudiantesde secundaria </t>
  </si>
  <si>
    <t xml:space="preserve">Desarrollar mecanismos de coordinación intra e interinstitucional con escuelas y liceos del municipio Libertador para la captación de estudiantes de secundaria y aspirantes universitarios. </t>
  </si>
  <si>
    <t xml:space="preserve">Universidad de Los Andes - Facultad de Humanidades y Educación </t>
  </si>
  <si>
    <t xml:space="preserve">Mecanismos de coordinación </t>
  </si>
  <si>
    <t xml:space="preserve">Coordinación </t>
  </si>
  <si>
    <t>Establecer un cronograma de actividades de actualización pedagógica, acompañamiento escolar y preparación al aspirante universitario.</t>
  </si>
  <si>
    <t xml:space="preserve">Cronograma de capacitación </t>
  </si>
  <si>
    <t xml:space="preserve">cronograma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</si>
</sst>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 * #,##0.00\ ;\ * \-#,##0.00\ ;\ * \-#\ ;\ @\ "/>
    <numFmt numFmtId="165" formatCode="dddd\,\ dd&quot; de &quot;mmmm&quot; de &quot;yyyy;@"/>
    <numFmt numFmtId="166" formatCode="0&quot; &quot;%"/>
    <numFmt numFmtId="167" formatCode="\ * #,##0\ ;\ * \-#,##0\ ;\ * \-#\ ;\ @\ "/>
    <numFmt numFmtId="168" formatCode="dddd\,\ mmmm\ dd&quot;, &quot;yyyy"/>
  </numFmts>
  <fonts count="15">
    <font>
      <sz val="11"/>
      <color rgb="FF333333"/>
      <name val="Calibri"/>
      <charset val="134"/>
    </font>
    <font>
      <sz val="12"/>
      <name val="Calibri"/>
      <charset val="134"/>
    </font>
    <font>
      <b/>
      <sz val="11"/>
      <color rgb="FF333333"/>
      <name val="Calibri"/>
      <charset val="134"/>
    </font>
    <font>
      <b/>
      <sz val="12"/>
      <color rgb="FF333333"/>
      <name val="Calibri"/>
      <charset val="134"/>
    </font>
    <font>
      <b/>
      <sz val="12"/>
      <name val="Calibri"/>
      <charset val="134"/>
    </font>
    <font>
      <sz val="12"/>
      <color rgb="FF333333"/>
      <name val="Calibri"/>
      <charset val="134"/>
    </font>
    <font>
      <sz val="8"/>
      <color rgb="FF333333"/>
      <name val="Arial"/>
      <charset val="134"/>
    </font>
    <font>
      <sz val="11"/>
      <name val="Calibri"/>
      <charset val="134"/>
    </font>
    <font>
      <sz val="11"/>
      <color rgb="FF0070C0"/>
      <name val="Calibri"/>
      <charset val="134"/>
    </font>
    <font>
      <sz val="11"/>
      <color rgb="FFFF6600"/>
      <name val="Calibri"/>
      <charset val="134"/>
    </font>
    <font>
      <b/>
      <sz val="11"/>
      <color rgb="FF0070C0"/>
      <name val="Calibri"/>
      <charset val="134"/>
    </font>
    <font>
      <u/>
      <sz val="12"/>
      <color rgb="FF0000FF"/>
      <name val="Calibri"/>
      <charset val="134"/>
    </font>
    <font>
      <b/>
      <sz val="11"/>
      <color rgb="FFFF6600"/>
      <name val="Calibri"/>
      <charset val="134"/>
    </font>
    <font>
      <u/>
      <sz val="11"/>
      <color rgb="FF0000FF"/>
      <name val="Calibri"/>
      <charset val="134"/>
    </font>
    <font>
      <sz val="11"/>
      <color rgb="FF333333"/>
      <name val="Calibri"/>
      <charset val="134"/>
    </font>
  </fonts>
  <fills count="1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DDDDD"/>
        <bgColor rgb="FFCCCCCC"/>
      </patternFill>
    </fill>
    <fill>
      <patternFill patternType="solid">
        <fgColor theme="6"/>
        <bgColor rgb="FFCCCCCC"/>
      </patternFill>
    </fill>
    <fill>
      <patternFill patternType="solid">
        <fgColor theme="0" tint="-0.14996795556505021"/>
        <bgColor rgb="FFCCCCCC"/>
      </patternFill>
    </fill>
    <fill>
      <patternFill patternType="solid">
        <fgColor theme="0"/>
        <bgColor rgb="FFCCCC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CCCCCC"/>
      </patternFill>
    </fill>
    <fill>
      <patternFill patternType="solid">
        <fgColor theme="0" tint="-0.249977111117893"/>
        <bgColor rgb="FFCCCCCC"/>
      </patternFill>
    </fill>
    <fill>
      <patternFill patternType="solid">
        <fgColor theme="6"/>
        <bgColor rgb="FFDDDDDD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rgb="FF313739"/>
      </left>
      <right style="thin">
        <color rgb="FF313739"/>
      </right>
      <top style="thin">
        <color rgb="FF313739"/>
      </top>
      <bottom style="thin">
        <color rgb="FF31373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13739"/>
      </left>
      <right style="thin">
        <color rgb="FF313739"/>
      </right>
      <top/>
      <bottom style="thin">
        <color rgb="FF313739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13739"/>
      </left>
      <right style="thin">
        <color rgb="FF313739"/>
      </right>
      <top style="thin">
        <color rgb="FF313739"/>
      </top>
      <bottom/>
      <diagonal/>
    </border>
    <border>
      <left style="thin">
        <color rgb="FF313739"/>
      </left>
      <right/>
      <top/>
      <bottom style="thin">
        <color rgb="FF313739"/>
      </bottom>
      <diagonal/>
    </border>
    <border>
      <left/>
      <right/>
      <top/>
      <bottom style="thin">
        <color rgb="FF313739"/>
      </bottom>
      <diagonal/>
    </border>
    <border>
      <left/>
      <right style="thin">
        <color rgb="FF313739"/>
      </right>
      <top/>
      <bottom style="thin">
        <color rgb="FF313739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13739"/>
      </left>
      <right style="thin">
        <color rgb="FF313739"/>
      </right>
      <top/>
      <bottom/>
      <diagonal/>
    </border>
    <border>
      <left style="thin">
        <color rgb="FF313739"/>
      </left>
      <right/>
      <top style="thin">
        <color rgb="FF313739"/>
      </top>
      <bottom/>
      <diagonal/>
    </border>
    <border>
      <left/>
      <right/>
      <top style="thin">
        <color rgb="FF313739"/>
      </top>
      <bottom/>
      <diagonal/>
    </border>
    <border>
      <left/>
      <right style="thin">
        <color rgb="FF313739"/>
      </right>
      <top style="thin">
        <color rgb="FF313739"/>
      </top>
      <bottom/>
      <diagonal/>
    </border>
    <border>
      <left style="thin">
        <color rgb="FF313739"/>
      </left>
      <right/>
      <top/>
      <bottom/>
      <diagonal/>
    </border>
    <border>
      <left style="thin">
        <color rgb="FF313739"/>
      </left>
      <right/>
      <top style="thin">
        <color rgb="FF313739"/>
      </top>
      <bottom style="thin">
        <color rgb="FF313739"/>
      </bottom>
      <diagonal/>
    </border>
    <border>
      <left/>
      <right/>
      <top style="thin">
        <color rgb="FF313739"/>
      </top>
      <bottom style="thin">
        <color rgb="FF313739"/>
      </bottom>
      <diagonal/>
    </border>
    <border>
      <left/>
      <right style="thin">
        <color rgb="FF313739"/>
      </right>
      <top style="thin">
        <color rgb="FF313739"/>
      </top>
      <bottom style="thin">
        <color rgb="FF31373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4" fillId="0" borderId="0"/>
    <xf numFmtId="0" fontId="13" fillId="0" borderId="0"/>
  </cellStyleXfs>
  <cellXfs count="182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0" fillId="0" borderId="0" xfId="0" applyNumberFormat="1"/>
    <xf numFmtId="3" fontId="2" fillId="0" borderId="0" xfId="0" applyNumberFormat="1" applyFont="1"/>
    <xf numFmtId="4" fontId="0" fillId="0" borderId="0" xfId="0" applyNumberFormat="1"/>
    <xf numFmtId="4" fontId="2" fillId="0" borderId="0" xfId="0" applyNumberFormat="1" applyFont="1"/>
    <xf numFmtId="0" fontId="4" fillId="3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3" fontId="1" fillId="9" borderId="2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3" fontId="5" fillId="0" borderId="2" xfId="0" applyNumberFormat="1" applyFont="1" applyBorder="1"/>
    <xf numFmtId="3" fontId="5" fillId="0" borderId="2" xfId="0" applyNumberFormat="1" applyFont="1" applyBorder="1" applyAlignment="1">
      <alignment horizontal="center"/>
    </xf>
    <xf numFmtId="167" fontId="5" fillId="0" borderId="2" xfId="1" applyNumberFormat="1" applyFont="1" applyBorder="1"/>
    <xf numFmtId="0" fontId="4" fillId="10" borderId="1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vertical="center" wrapText="1"/>
    </xf>
    <xf numFmtId="0" fontId="3" fillId="9" borderId="0" xfId="0" applyFont="1" applyFill="1" applyAlignment="1">
      <alignment horizontal="right" vertical="center"/>
    </xf>
    <xf numFmtId="0" fontId="6" fillId="9" borderId="0" xfId="0" applyFont="1" applyFill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4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0" fillId="4" borderId="0" xfId="0" applyFill="1"/>
    <xf numFmtId="4" fontId="4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4" fontId="4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0" fontId="4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/>
    <xf numFmtId="0" fontId="4" fillId="4" borderId="0" xfId="0" applyFont="1" applyFill="1"/>
    <xf numFmtId="0" fontId="1" fillId="4" borderId="0" xfId="0" applyFont="1" applyFill="1"/>
    <xf numFmtId="0" fontId="4" fillId="7" borderId="0" xfId="0" applyFont="1" applyFill="1" applyAlignment="1">
      <alignment horizontal="center" vertical="center"/>
    </xf>
    <xf numFmtId="0" fontId="1" fillId="7" borderId="10" xfId="0" applyFont="1" applyFill="1" applyBorder="1" applyAlignment="1">
      <alignment vertical="center"/>
    </xf>
    <xf numFmtId="0" fontId="1" fillId="7" borderId="11" xfId="0" applyFont="1" applyFill="1" applyBorder="1" applyAlignment="1">
      <alignment vertical="center"/>
    </xf>
    <xf numFmtId="0" fontId="6" fillId="0" borderId="0" xfId="0" applyFont="1" applyAlignment="1">
      <alignment horizontal="right"/>
    </xf>
    <xf numFmtId="0" fontId="1" fillId="7" borderId="0" xfId="0" applyFont="1" applyFill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1" fillId="7" borderId="13" xfId="0" applyFont="1" applyFill="1" applyBorder="1" applyAlignment="1">
      <alignment vertical="center" wrapText="1"/>
    </xf>
    <xf numFmtId="0" fontId="1" fillId="7" borderId="14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0" fillId="0" borderId="16" xfId="0" applyBorder="1"/>
    <xf numFmtId="0" fontId="7" fillId="0" borderId="17" xfId="0" applyFont="1" applyBorder="1" applyAlignment="1">
      <alignment vertical="center"/>
    </xf>
    <xf numFmtId="3" fontId="7" fillId="0" borderId="17" xfId="0" applyNumberFormat="1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3" fontId="7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vertical="center"/>
    </xf>
    <xf numFmtId="164" fontId="7" fillId="0" borderId="0" xfId="1" applyFont="1" applyAlignment="1">
      <alignment vertical="center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0" xfId="2" applyFont="1"/>
    <xf numFmtId="0" fontId="11" fillId="0" borderId="0" xfId="2" applyFont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1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13" borderId="12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/>
    <xf numFmtId="0" fontId="1" fillId="0" borderId="2" xfId="0" applyFont="1" applyBorder="1" applyAlignment="1">
      <alignment horizontal="center" vertical="center" wrapText="1"/>
    </xf>
    <xf numFmtId="3" fontId="1" fillId="1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9" borderId="0" xfId="0" applyFill="1"/>
    <xf numFmtId="0" fontId="0" fillId="0" borderId="0" xfId="0" applyAlignment="1">
      <alignment horizontal="right"/>
    </xf>
    <xf numFmtId="0" fontId="3" fillId="9" borderId="0" xfId="0" applyFont="1" applyFill="1" applyAlignment="1">
      <alignment horizontal="left" vertical="center"/>
    </xf>
    <xf numFmtId="4" fontId="4" fillId="7" borderId="2" xfId="0" applyNumberFormat="1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5" fontId="1" fillId="0" borderId="1" xfId="2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4" fontId="4" fillId="3" borderId="20" xfId="0" applyNumberFormat="1" applyFont="1" applyFill="1" applyBorder="1" applyAlignment="1">
      <alignment horizontal="center" vertical="center" wrapText="1"/>
    </xf>
    <xf numFmtId="4" fontId="4" fillId="3" borderId="21" xfId="0" applyNumberFormat="1" applyFont="1" applyFill="1" applyBorder="1" applyAlignment="1">
      <alignment horizontal="center" vertical="center" wrapText="1"/>
    </xf>
    <xf numFmtId="4" fontId="4" fillId="3" borderId="2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left" vertical="top" wrapText="1"/>
    </xf>
    <xf numFmtId="0" fontId="4" fillId="9" borderId="21" xfId="0" applyFont="1" applyFill="1" applyBorder="1" applyAlignment="1">
      <alignment horizontal="left" vertical="top"/>
    </xf>
    <xf numFmtId="0" fontId="4" fillId="9" borderId="22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3" fontId="4" fillId="7" borderId="6" xfId="0" applyNumberFormat="1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3" fontId="1" fillId="7" borderId="2" xfId="0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justify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13739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59690</xdr:rowOff>
    </xdr:from>
    <xdr:to>
      <xdr:col>6</xdr:col>
      <xdr:colOff>5398</xdr:colOff>
      <xdr:row>2</xdr:row>
      <xdr:rowOff>155575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-3140"/>
        <a:stretch>
          <a:fillRect/>
        </a:stretch>
      </xdr:blipFill>
      <xdr:spPr>
        <a:xfrm>
          <a:off x="55245" y="59690"/>
          <a:ext cx="11403965" cy="162750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IV72"/>
  <sheetViews>
    <sheetView tabSelected="1" view="pageBreakPreview" topLeftCell="A11" zoomScale="80" zoomScaleNormal="80" zoomScaleSheetLayoutView="80" workbookViewId="0">
      <selection activeCell="A22" sqref="A22:F22"/>
    </sheetView>
  </sheetViews>
  <sheetFormatPr baseColWidth="10" defaultColWidth="9.140625" defaultRowHeight="15"/>
  <cols>
    <col min="1" max="1" width="24.140625" customWidth="1"/>
    <col min="2" max="2" width="28.28515625" customWidth="1"/>
    <col min="3" max="3" width="34.5703125" customWidth="1"/>
    <col min="4" max="6" width="28.28515625" customWidth="1"/>
    <col min="7" max="7" width="0.28515625" customWidth="1"/>
    <col min="8" max="8" width="13.5703125" customWidth="1"/>
    <col min="9" max="1025" width="11" customWidth="1"/>
  </cols>
  <sheetData>
    <row r="1" spans="1:256" ht="12.75" customHeight="1">
      <c r="A1" s="64"/>
      <c r="B1" s="65"/>
      <c r="C1" s="66"/>
      <c r="D1" s="65"/>
      <c r="E1" s="65"/>
      <c r="F1" s="67"/>
    </row>
    <row r="2" spans="1:256" ht="107.85" customHeight="1">
      <c r="A2" s="122"/>
      <c r="B2" s="123"/>
      <c r="C2" s="123"/>
      <c r="D2" s="123"/>
      <c r="E2" s="123"/>
      <c r="F2" s="123"/>
    </row>
    <row r="3" spans="1:256" ht="16.149999999999999" customHeight="1">
      <c r="A3" s="124"/>
      <c r="B3" s="125"/>
      <c r="C3" s="125"/>
      <c r="D3" s="125"/>
      <c r="E3" s="125"/>
      <c r="F3" s="125"/>
    </row>
    <row r="4" spans="1:256" ht="28.7" customHeight="1">
      <c r="A4" s="91" t="s">
        <v>0</v>
      </c>
      <c r="B4" s="91"/>
      <c r="C4" s="91"/>
      <c r="D4" s="91"/>
      <c r="E4" s="91"/>
      <c r="F4" s="91"/>
    </row>
    <row r="5" spans="1:256" ht="21.95" customHeight="1">
      <c r="A5" s="92" t="s">
        <v>1</v>
      </c>
      <c r="B5" s="92"/>
      <c r="C5" s="92"/>
      <c r="D5" s="92"/>
      <c r="E5" s="92"/>
      <c r="F5" s="92"/>
    </row>
    <row r="6" spans="1:256" ht="27" customHeight="1">
      <c r="A6" s="93" t="s">
        <v>175</v>
      </c>
      <c r="B6" s="93"/>
      <c r="C6" s="93"/>
      <c r="D6" s="93"/>
      <c r="E6" s="93"/>
      <c r="F6" s="93"/>
    </row>
    <row r="7" spans="1:256" ht="22.15" customHeight="1">
      <c r="A7" s="92" t="s">
        <v>2</v>
      </c>
      <c r="B7" s="92"/>
      <c r="C7" s="92"/>
      <c r="D7" s="92" t="s">
        <v>3</v>
      </c>
      <c r="E7" s="92"/>
      <c r="F7" s="92"/>
    </row>
    <row r="8" spans="1:256" ht="22.15" customHeight="1">
      <c r="A8" s="94" t="s">
        <v>176</v>
      </c>
      <c r="B8" s="94"/>
      <c r="C8" s="94"/>
      <c r="D8" s="95" t="s">
        <v>177</v>
      </c>
      <c r="E8" s="95"/>
      <c r="F8" s="95"/>
    </row>
    <row r="9" spans="1:256" ht="22.15" customHeight="1">
      <c r="A9" s="92" t="s">
        <v>4</v>
      </c>
      <c r="B9" s="92"/>
      <c r="C9" s="92"/>
      <c r="D9" s="92"/>
      <c r="E9" s="92"/>
      <c r="F9" s="92"/>
    </row>
    <row r="10" spans="1:256" s="52" customFormat="1" ht="72" customHeight="1">
      <c r="A10" s="96" t="s">
        <v>178</v>
      </c>
      <c r="B10" s="96"/>
      <c r="C10" s="96"/>
      <c r="D10" s="96"/>
      <c r="E10" s="96"/>
      <c r="F10" s="96"/>
      <c r="G10" s="59"/>
      <c r="II10" s="62"/>
      <c r="IJ10" s="62"/>
      <c r="IK10" s="62"/>
      <c r="IL10" s="62"/>
      <c r="IM10" s="62"/>
      <c r="IN10" s="62"/>
      <c r="IO10" s="62"/>
      <c r="IP10" s="62"/>
      <c r="IQ10" s="62"/>
      <c r="IR10" s="62"/>
      <c r="IS10" s="62"/>
      <c r="IT10" s="62"/>
      <c r="IU10" s="62"/>
      <c r="IV10" s="62"/>
    </row>
    <row r="11" spans="1:256" ht="22.15" customHeight="1">
      <c r="A11" s="92" t="s">
        <v>5</v>
      </c>
      <c r="B11" s="92"/>
      <c r="C11" s="92"/>
      <c r="D11" s="92" t="s">
        <v>6</v>
      </c>
      <c r="E11" s="92"/>
      <c r="F11" s="92"/>
    </row>
    <row r="12" spans="1:256" s="52" customFormat="1" ht="22.15" customHeight="1">
      <c r="A12" s="97">
        <v>45658</v>
      </c>
      <c r="B12" s="97"/>
      <c r="C12" s="97"/>
      <c r="D12" s="97">
        <v>46022</v>
      </c>
      <c r="E12" s="97"/>
      <c r="F12" s="97"/>
      <c r="G12" s="59"/>
      <c r="II12" s="62"/>
      <c r="IJ12" s="62"/>
      <c r="IK12" s="62"/>
      <c r="IL12" s="62"/>
      <c r="IM12" s="62"/>
      <c r="IN12" s="62"/>
      <c r="IO12" s="62"/>
      <c r="IP12" s="62"/>
      <c r="IQ12" s="62"/>
      <c r="IR12" s="62"/>
      <c r="IS12" s="62"/>
      <c r="IT12" s="62"/>
      <c r="IU12" s="62"/>
      <c r="IV12" s="62"/>
    </row>
    <row r="13" spans="1:256" ht="22.15" customHeight="1">
      <c r="A13" s="92" t="s">
        <v>7</v>
      </c>
      <c r="B13" s="92"/>
      <c r="C13" s="92"/>
      <c r="D13" s="92" t="s">
        <v>8</v>
      </c>
      <c r="E13" s="92"/>
      <c r="F13" s="92"/>
    </row>
    <row r="14" spans="1:256" s="52" customFormat="1" ht="22.15" customHeight="1">
      <c r="A14" s="97" t="s">
        <v>179</v>
      </c>
      <c r="B14" s="97"/>
      <c r="C14" s="97"/>
      <c r="D14" s="97" t="s">
        <v>180</v>
      </c>
      <c r="E14" s="97"/>
      <c r="F14" s="97"/>
      <c r="G14" s="59"/>
      <c r="II14" s="62"/>
      <c r="IJ14" s="62"/>
      <c r="IK14" s="62"/>
      <c r="IL14" s="62"/>
      <c r="IM14" s="62"/>
      <c r="IN14" s="62"/>
      <c r="IO14" s="62"/>
      <c r="IP14" s="62"/>
      <c r="IQ14" s="62"/>
      <c r="IR14" s="62"/>
      <c r="IS14" s="62"/>
      <c r="IT14" s="62"/>
      <c r="IU14" s="62"/>
      <c r="IV14" s="62"/>
    </row>
    <row r="15" spans="1:256" ht="22.15" customHeight="1">
      <c r="A15" s="92" t="s">
        <v>9</v>
      </c>
      <c r="B15" s="92"/>
      <c r="C15" s="92"/>
      <c r="D15" s="92" t="s">
        <v>10</v>
      </c>
      <c r="E15" s="92"/>
      <c r="F15" s="92"/>
    </row>
    <row r="16" spans="1:256" s="52" customFormat="1" ht="22.15" customHeight="1">
      <c r="A16" s="98"/>
      <c r="B16" s="98"/>
      <c r="C16" s="98"/>
      <c r="D16" s="98">
        <v>286100</v>
      </c>
      <c r="E16" s="98"/>
      <c r="F16" s="98"/>
      <c r="G16" s="59"/>
      <c r="II16" s="62"/>
      <c r="IJ16" s="62"/>
      <c r="IK16" s="62"/>
      <c r="IL16" s="62"/>
      <c r="IM16" s="62"/>
      <c r="IN16" s="62"/>
      <c r="IO16" s="62"/>
      <c r="IP16" s="62"/>
      <c r="IQ16" s="62"/>
      <c r="IR16" s="62"/>
      <c r="IS16" s="62"/>
      <c r="IT16" s="62"/>
      <c r="IU16" s="62"/>
      <c r="IV16" s="62"/>
    </row>
    <row r="17" spans="1:256" ht="22.15" customHeight="1">
      <c r="A17" s="92" t="s">
        <v>11</v>
      </c>
      <c r="B17" s="92"/>
      <c r="C17" s="92"/>
      <c r="D17" s="92" t="s">
        <v>12</v>
      </c>
      <c r="E17" s="92"/>
      <c r="F17" s="92"/>
    </row>
    <row r="18" spans="1:256" s="52" customFormat="1" ht="22.15" customHeight="1">
      <c r="A18" s="99"/>
      <c r="B18" s="99"/>
      <c r="C18" s="99"/>
      <c r="D18" s="99"/>
      <c r="E18" s="99"/>
      <c r="F18" s="99"/>
      <c r="G18" s="100"/>
      <c r="H18" s="100"/>
      <c r="I18" s="100"/>
      <c r="II18" s="62"/>
      <c r="IJ18" s="62"/>
      <c r="IK18" s="62"/>
      <c r="IL18" s="62"/>
      <c r="IM18" s="62"/>
      <c r="IN18" s="62"/>
      <c r="IO18" s="62"/>
      <c r="IP18" s="62"/>
      <c r="IQ18" s="62"/>
      <c r="IR18" s="62"/>
      <c r="IS18" s="62"/>
      <c r="IT18" s="62"/>
      <c r="IU18" s="62"/>
      <c r="IV18" s="62"/>
    </row>
    <row r="19" spans="1:256" s="52" customFormat="1" ht="22.15" customHeight="1">
      <c r="A19" s="101" t="s">
        <v>13</v>
      </c>
      <c r="B19" s="102"/>
      <c r="C19" s="102"/>
      <c r="D19" s="102"/>
      <c r="E19" s="102"/>
      <c r="F19" s="103"/>
      <c r="G19" s="68"/>
      <c r="H19" s="68"/>
      <c r="I19" s="68"/>
      <c r="II19" s="62"/>
      <c r="IJ19" s="62"/>
      <c r="IK19" s="62"/>
      <c r="IL19" s="62"/>
      <c r="IM19" s="62"/>
      <c r="IN19" s="62"/>
      <c r="IO19" s="62"/>
      <c r="IP19" s="62"/>
      <c r="IQ19" s="62"/>
      <c r="IR19" s="62"/>
      <c r="IS19" s="62"/>
      <c r="IT19" s="62"/>
      <c r="IU19" s="62"/>
      <c r="IV19" s="62"/>
    </row>
    <row r="20" spans="1:256" ht="22.15" customHeight="1">
      <c r="A20" s="92" t="s">
        <v>14</v>
      </c>
      <c r="B20" s="92"/>
      <c r="C20" s="92"/>
      <c r="D20" s="92" t="s">
        <v>15</v>
      </c>
      <c r="E20" s="92"/>
      <c r="F20" s="92"/>
    </row>
    <row r="21" spans="1:256" s="52" customFormat="1" ht="22.15" customHeight="1">
      <c r="A21" s="98">
        <v>314476</v>
      </c>
      <c r="B21" s="98"/>
      <c r="C21" s="98"/>
      <c r="D21" s="99" t="s">
        <v>181</v>
      </c>
      <c r="E21" s="99"/>
      <c r="F21" s="99"/>
      <c r="G21" s="69"/>
      <c r="H21" s="70"/>
      <c r="II21" s="62"/>
      <c r="IJ21" s="62"/>
      <c r="IK21" s="62"/>
      <c r="IL21" s="62"/>
      <c r="IM21" s="62"/>
      <c r="IN21" s="62"/>
      <c r="IO21" s="62"/>
      <c r="IP21" s="62"/>
      <c r="IQ21" s="62"/>
      <c r="IR21" s="62"/>
      <c r="IS21" s="62"/>
      <c r="IT21" s="62"/>
      <c r="IU21" s="62"/>
      <c r="IV21" s="62"/>
    </row>
    <row r="22" spans="1:256" ht="22.15" customHeight="1">
      <c r="A22" s="104" t="s">
        <v>16</v>
      </c>
      <c r="B22" s="104"/>
      <c r="C22" s="104"/>
      <c r="D22" s="104"/>
      <c r="E22" s="104"/>
      <c r="F22" s="104"/>
      <c r="G22" s="2"/>
    </row>
    <row r="23" spans="1:256" ht="22.15" customHeight="1">
      <c r="A23" s="92" t="s">
        <v>17</v>
      </c>
      <c r="B23" s="92"/>
      <c r="C23" s="53" t="s">
        <v>18</v>
      </c>
      <c r="D23" s="92" t="s">
        <v>19</v>
      </c>
      <c r="E23" s="92"/>
      <c r="F23" s="53" t="s">
        <v>20</v>
      </c>
      <c r="G23" s="2"/>
    </row>
    <row r="24" spans="1:256" s="52" customFormat="1" ht="22.15" customHeight="1">
      <c r="A24" s="105" t="s">
        <v>182</v>
      </c>
      <c r="B24" s="105"/>
      <c r="C24" s="71"/>
      <c r="D24" s="106"/>
      <c r="E24" s="106"/>
      <c r="F24" s="72"/>
      <c r="G24" s="59"/>
      <c r="II24" s="62"/>
      <c r="IJ24" s="62"/>
      <c r="IK24" s="62"/>
      <c r="IL24" s="62"/>
      <c r="IM24" s="62"/>
      <c r="IN24" s="62"/>
      <c r="IO24" s="62"/>
      <c r="IP24" s="62"/>
      <c r="IQ24" s="62"/>
      <c r="IR24" s="62"/>
      <c r="IS24" s="62"/>
      <c r="IT24" s="62"/>
      <c r="IU24" s="62"/>
      <c r="IV24" s="62"/>
    </row>
    <row r="25" spans="1:256" ht="22.15" customHeight="1">
      <c r="A25" s="104" t="s">
        <v>21</v>
      </c>
      <c r="B25" s="104"/>
      <c r="C25" s="104"/>
      <c r="D25" s="104"/>
      <c r="E25" s="104"/>
      <c r="F25" s="104"/>
    </row>
    <row r="26" spans="1:256" ht="22.15" customHeight="1">
      <c r="A26" s="6" t="s">
        <v>17</v>
      </c>
      <c r="B26" s="53" t="s">
        <v>18</v>
      </c>
      <c r="C26" s="6" t="s">
        <v>19</v>
      </c>
      <c r="D26" s="53" t="s">
        <v>20</v>
      </c>
      <c r="E26" s="107" t="s">
        <v>22</v>
      </c>
      <c r="F26" s="107"/>
      <c r="G26" s="2"/>
    </row>
    <row r="27" spans="1:256" s="52" customFormat="1" ht="22.15" customHeight="1">
      <c r="A27" s="55" t="s">
        <v>183</v>
      </c>
      <c r="B27" s="71"/>
      <c r="C27" s="73"/>
      <c r="D27" s="72"/>
      <c r="E27" s="108"/>
      <c r="F27" s="108"/>
      <c r="G27" s="59"/>
      <c r="II27" s="62"/>
      <c r="IJ27" s="62"/>
      <c r="IK27" s="62"/>
      <c r="IL27" s="62"/>
      <c r="IM27" s="62"/>
      <c r="IN27" s="62"/>
      <c r="IO27" s="62"/>
      <c r="IP27" s="62"/>
      <c r="IQ27" s="62"/>
      <c r="IR27" s="62"/>
      <c r="IS27" s="62"/>
      <c r="IT27" s="62"/>
      <c r="IU27" s="62"/>
      <c r="IV27" s="62"/>
    </row>
    <row r="28" spans="1:256" ht="22.15" customHeight="1">
      <c r="A28" s="104" t="s">
        <v>23</v>
      </c>
      <c r="B28" s="104"/>
      <c r="C28" s="104"/>
      <c r="D28" s="104"/>
      <c r="E28" s="104"/>
      <c r="F28" s="104"/>
    </row>
    <row r="29" spans="1:256" ht="22.15" customHeight="1">
      <c r="A29" s="92" t="s">
        <v>17</v>
      </c>
      <c r="B29" s="92"/>
      <c r="C29" s="53" t="s">
        <v>18</v>
      </c>
      <c r="D29" s="92" t="s">
        <v>19</v>
      </c>
      <c r="E29" s="92"/>
      <c r="F29" s="53" t="s">
        <v>20</v>
      </c>
    </row>
    <row r="30" spans="1:256" s="52" customFormat="1" ht="22.15" customHeight="1">
      <c r="A30" s="105" t="s">
        <v>184</v>
      </c>
      <c r="B30" s="105"/>
      <c r="C30" s="71"/>
      <c r="D30" s="109"/>
      <c r="E30" s="109"/>
      <c r="F30" s="72"/>
      <c r="G30" s="59"/>
      <c r="II30" s="62"/>
      <c r="IJ30" s="62"/>
      <c r="IK30" s="62"/>
      <c r="IL30" s="62"/>
      <c r="IM30" s="62"/>
      <c r="IN30" s="62"/>
      <c r="IO30" s="62"/>
      <c r="IP30" s="62"/>
      <c r="IQ30" s="62"/>
      <c r="IR30" s="62"/>
      <c r="IS30" s="62"/>
      <c r="IT30" s="62"/>
      <c r="IU30" s="62"/>
      <c r="IV30" s="62"/>
    </row>
    <row r="31" spans="1:256" ht="22.15" customHeight="1">
      <c r="A31" s="104" t="s">
        <v>24</v>
      </c>
      <c r="B31" s="104"/>
      <c r="C31" s="104"/>
      <c r="D31" s="104"/>
      <c r="E31" s="104"/>
      <c r="F31" s="104"/>
    </row>
    <row r="32" spans="1:256" ht="22.15" customHeight="1">
      <c r="A32" s="6" t="s">
        <v>17</v>
      </c>
      <c r="B32" s="53" t="s">
        <v>18</v>
      </c>
      <c r="C32" s="6" t="s">
        <v>19</v>
      </c>
      <c r="D32" s="53" t="s">
        <v>20</v>
      </c>
      <c r="E32" s="107" t="s">
        <v>25</v>
      </c>
      <c r="F32" s="107"/>
    </row>
    <row r="33" spans="1:256" s="52" customFormat="1" ht="22.15" customHeight="1">
      <c r="A33" s="55"/>
      <c r="B33" s="71"/>
      <c r="C33" s="74"/>
      <c r="D33" s="72"/>
      <c r="E33" s="108"/>
      <c r="F33" s="108"/>
      <c r="G33" s="59"/>
      <c r="II33" s="62"/>
      <c r="IJ33" s="62"/>
      <c r="IK33" s="62"/>
      <c r="IL33" s="62"/>
      <c r="IM33" s="62"/>
      <c r="IN33" s="62"/>
      <c r="IO33" s="62"/>
      <c r="IP33" s="62"/>
      <c r="IQ33" s="62"/>
      <c r="IR33" s="62"/>
      <c r="IS33" s="62"/>
      <c r="IT33" s="62"/>
      <c r="IU33" s="62"/>
      <c r="IV33" s="62"/>
    </row>
    <row r="34" spans="1:256" ht="22.15" customHeight="1">
      <c r="A34" s="104" t="s">
        <v>26</v>
      </c>
      <c r="B34" s="104"/>
      <c r="C34" s="104"/>
      <c r="D34" s="104"/>
      <c r="E34" s="104"/>
      <c r="F34" s="104"/>
    </row>
    <row r="35" spans="1:256" ht="22.15" customHeight="1">
      <c r="A35" s="110" t="s">
        <v>27</v>
      </c>
      <c r="B35" s="111"/>
      <c r="C35" s="111"/>
      <c r="D35" s="111"/>
      <c r="E35" s="111"/>
      <c r="F35" s="112"/>
    </row>
    <row r="36" spans="1:256" ht="30" customHeight="1">
      <c r="A36" s="6" t="s">
        <v>28</v>
      </c>
      <c r="B36" s="113" t="s">
        <v>185</v>
      </c>
      <c r="C36" s="114"/>
      <c r="D36" s="114"/>
      <c r="E36" s="114"/>
      <c r="F36" s="115"/>
    </row>
    <row r="37" spans="1:256" ht="30" customHeight="1">
      <c r="A37" s="6" t="s">
        <v>29</v>
      </c>
      <c r="B37" s="113" t="s">
        <v>185</v>
      </c>
      <c r="C37" s="114"/>
      <c r="D37" s="114"/>
      <c r="E37" s="114"/>
      <c r="F37" s="115"/>
    </row>
    <row r="38" spans="1:256" ht="30" customHeight="1">
      <c r="A38" s="6" t="s">
        <v>30</v>
      </c>
      <c r="B38" s="113" t="s">
        <v>185</v>
      </c>
      <c r="C38" s="114"/>
      <c r="D38" s="114"/>
      <c r="E38" s="114"/>
      <c r="F38" s="115"/>
    </row>
    <row r="39" spans="1:256" ht="30" customHeight="1">
      <c r="A39" s="6" t="s">
        <v>31</v>
      </c>
      <c r="B39" s="113" t="s">
        <v>185</v>
      </c>
      <c r="C39" s="114"/>
      <c r="D39" s="114"/>
      <c r="E39" s="114"/>
      <c r="F39" s="115"/>
    </row>
    <row r="40" spans="1:256" ht="30" customHeight="1">
      <c r="A40" s="6" t="s">
        <v>32</v>
      </c>
      <c r="B40" s="113" t="s">
        <v>185</v>
      </c>
      <c r="C40" s="114"/>
      <c r="D40" s="114"/>
      <c r="E40" s="114"/>
      <c r="F40" s="115"/>
    </row>
    <row r="41" spans="1:256" ht="21.75" customHeight="1">
      <c r="A41" s="110" t="s">
        <v>33</v>
      </c>
      <c r="B41" s="111"/>
      <c r="C41" s="111"/>
      <c r="D41" s="111"/>
      <c r="E41" s="111"/>
      <c r="F41" s="112"/>
    </row>
    <row r="42" spans="1:256" ht="30" customHeight="1">
      <c r="A42" s="113" t="s">
        <v>186</v>
      </c>
      <c r="B42" s="114"/>
      <c r="C42" s="114"/>
      <c r="D42" s="114"/>
      <c r="E42" s="114"/>
      <c r="F42" s="115"/>
    </row>
    <row r="43" spans="1:256" ht="21.75" customHeight="1">
      <c r="A43" s="110" t="s">
        <v>34</v>
      </c>
      <c r="B43" s="111"/>
      <c r="C43" s="111"/>
      <c r="D43" s="111"/>
      <c r="E43" s="111"/>
      <c r="F43" s="112"/>
    </row>
    <row r="44" spans="1:256" ht="30" customHeight="1">
      <c r="A44" s="113" t="s">
        <v>186</v>
      </c>
      <c r="B44" s="114"/>
      <c r="C44" s="114"/>
      <c r="D44" s="114"/>
      <c r="E44" s="114"/>
      <c r="F44" s="115"/>
    </row>
    <row r="45" spans="1:256" ht="21.75" customHeight="1">
      <c r="A45" s="110" t="s">
        <v>35</v>
      </c>
      <c r="B45" s="111"/>
      <c r="C45" s="111"/>
      <c r="D45" s="111"/>
      <c r="E45" s="111"/>
      <c r="F45" s="112"/>
    </row>
    <row r="46" spans="1:256" ht="30" customHeight="1">
      <c r="A46" s="113" t="s">
        <v>186</v>
      </c>
      <c r="B46" s="114"/>
      <c r="C46" s="114"/>
      <c r="D46" s="114"/>
      <c r="E46" s="114"/>
      <c r="F46" s="115"/>
    </row>
    <row r="47" spans="1:256" ht="21.75" customHeight="1">
      <c r="A47" s="110" t="s">
        <v>36</v>
      </c>
      <c r="B47" s="111"/>
      <c r="C47" s="111"/>
      <c r="D47" s="111"/>
      <c r="E47" s="111"/>
      <c r="F47" s="112"/>
    </row>
    <row r="48" spans="1:256" ht="99.75" customHeight="1">
      <c r="A48" s="116" t="s">
        <v>187</v>
      </c>
      <c r="B48" s="117"/>
      <c r="C48" s="117"/>
      <c r="D48" s="117"/>
      <c r="E48" s="117"/>
      <c r="F48" s="118"/>
    </row>
    <row r="49" spans="1:256" ht="22.15" customHeight="1">
      <c r="A49" s="104" t="s">
        <v>37</v>
      </c>
      <c r="B49" s="104"/>
      <c r="C49" s="104"/>
      <c r="D49" s="104"/>
      <c r="E49" s="104"/>
      <c r="F49" s="104"/>
    </row>
    <row r="50" spans="1:256" ht="27" customHeight="1">
      <c r="A50" s="95" t="s">
        <v>188</v>
      </c>
      <c r="B50" s="95"/>
      <c r="C50" s="95"/>
      <c r="D50" s="95"/>
      <c r="E50" s="95"/>
      <c r="F50" s="95"/>
    </row>
    <row r="51" spans="1:256" ht="22.15" customHeight="1">
      <c r="A51" s="92" t="s">
        <v>38</v>
      </c>
      <c r="B51" s="92"/>
      <c r="C51" s="92"/>
      <c r="D51" s="92" t="s">
        <v>39</v>
      </c>
      <c r="E51" s="92"/>
      <c r="F51" s="92"/>
    </row>
    <row r="52" spans="1:256" s="52" customFormat="1" ht="22.15" customHeight="1">
      <c r="A52" s="119" t="s">
        <v>190</v>
      </c>
      <c r="B52" s="119"/>
      <c r="C52" s="119"/>
      <c r="D52" s="119" t="s">
        <v>189</v>
      </c>
      <c r="E52" s="119"/>
      <c r="F52" s="119"/>
      <c r="G52" s="59"/>
      <c r="II52" s="62"/>
      <c r="IJ52" s="62"/>
      <c r="IK52" s="62"/>
      <c r="IL52" s="62"/>
      <c r="IM52" s="62"/>
      <c r="IN52" s="62"/>
      <c r="IO52" s="62"/>
      <c r="IP52" s="62"/>
      <c r="IQ52" s="62"/>
      <c r="IR52" s="62"/>
      <c r="IS52" s="62"/>
      <c r="IT52" s="62"/>
      <c r="IU52" s="62"/>
      <c r="IV52" s="62"/>
    </row>
    <row r="53" spans="1:256" ht="22.15" customHeight="1">
      <c r="A53" s="92" t="s">
        <v>40</v>
      </c>
      <c r="B53" s="92"/>
      <c r="C53" s="92"/>
      <c r="D53" s="92"/>
      <c r="E53" s="92"/>
      <c r="F53" s="92"/>
    </row>
    <row r="54" spans="1:256" s="52" customFormat="1" ht="22.15" customHeight="1">
      <c r="A54" s="119" t="s">
        <v>190</v>
      </c>
      <c r="B54" s="119"/>
      <c r="C54" s="119"/>
      <c r="D54" s="119"/>
      <c r="E54" s="119"/>
      <c r="F54" s="119"/>
      <c r="G54" s="59"/>
      <c r="II54" s="62"/>
      <c r="IJ54" s="62"/>
      <c r="IK54" s="62"/>
      <c r="IL54" s="62"/>
      <c r="IM54" s="62"/>
      <c r="IN54" s="62"/>
      <c r="IO54" s="62"/>
      <c r="IP54" s="62"/>
      <c r="IQ54" s="62"/>
      <c r="IR54" s="62"/>
      <c r="IS54" s="62"/>
      <c r="IT54" s="62"/>
      <c r="IU54" s="62"/>
      <c r="IV54" s="62"/>
    </row>
    <row r="55" spans="1:256" ht="22.15" customHeight="1">
      <c r="A55" s="92" t="s">
        <v>41</v>
      </c>
      <c r="B55" s="92"/>
      <c r="C55" s="92"/>
      <c r="D55" s="92"/>
      <c r="E55" s="92"/>
      <c r="F55" s="92"/>
    </row>
    <row r="56" spans="1:256" s="52" customFormat="1" ht="22.15" customHeight="1">
      <c r="A56" s="119" t="s">
        <v>204</v>
      </c>
      <c r="B56" s="119"/>
      <c r="C56" s="119"/>
      <c r="D56" s="119"/>
      <c r="E56" s="119"/>
      <c r="F56" s="119"/>
      <c r="G56" s="59"/>
      <c r="II56" s="62"/>
      <c r="IJ56" s="62"/>
      <c r="IK56" s="62"/>
      <c r="IL56" s="62"/>
      <c r="IM56" s="62"/>
      <c r="IN56" s="62"/>
      <c r="IO56" s="62"/>
      <c r="IP56" s="62"/>
      <c r="IQ56" s="62"/>
      <c r="IR56" s="62"/>
      <c r="IS56" s="62"/>
      <c r="IT56" s="62"/>
      <c r="IU56" s="62"/>
      <c r="IV56" s="62"/>
    </row>
    <row r="57" spans="1:256" ht="22.15" customHeight="1">
      <c r="A57" s="126" t="s">
        <v>42</v>
      </c>
      <c r="B57" s="126"/>
      <c r="C57" s="126"/>
      <c r="D57" s="126"/>
      <c r="E57" s="126"/>
      <c r="F57" s="126"/>
    </row>
    <row r="58" spans="1:256" ht="22.15" customHeight="1">
      <c r="A58" s="130" t="s">
        <v>43</v>
      </c>
      <c r="B58" s="130"/>
      <c r="C58" s="130"/>
      <c r="D58" s="130"/>
      <c r="E58" s="130"/>
      <c r="F58" s="130"/>
    </row>
    <row r="59" spans="1:256" s="52" customFormat="1" ht="42" customHeight="1">
      <c r="A59" s="131" t="s">
        <v>191</v>
      </c>
      <c r="B59" s="131"/>
      <c r="C59" s="131"/>
      <c r="D59" s="131"/>
      <c r="E59" s="131"/>
      <c r="F59" s="131"/>
      <c r="G59" s="59"/>
      <c r="II59" s="62"/>
      <c r="IJ59" s="62"/>
      <c r="IK59" s="62"/>
      <c r="IL59" s="62"/>
      <c r="IM59" s="62"/>
      <c r="IN59" s="62"/>
      <c r="IO59" s="62"/>
      <c r="IP59" s="62"/>
      <c r="IQ59" s="62"/>
      <c r="IR59" s="62"/>
      <c r="IS59" s="62"/>
      <c r="IT59" s="62"/>
      <c r="IU59" s="62"/>
      <c r="IV59" s="62"/>
    </row>
    <row r="60" spans="1:256" ht="22.15" customHeight="1">
      <c r="A60" s="104" t="s">
        <v>44</v>
      </c>
      <c r="B60" s="104"/>
      <c r="C60" s="104"/>
      <c r="D60" s="104"/>
      <c r="E60" s="104"/>
      <c r="F60" s="104"/>
      <c r="II60" s="51"/>
      <c r="IJ60" s="51"/>
    </row>
    <row r="61" spans="1:256" ht="22.15" customHeight="1">
      <c r="A61" s="126" t="s">
        <v>45</v>
      </c>
      <c r="B61" s="126"/>
      <c r="C61" s="126" t="s">
        <v>46</v>
      </c>
      <c r="D61" s="126"/>
      <c r="E61" s="126" t="s">
        <v>47</v>
      </c>
      <c r="F61" s="126"/>
      <c r="II61" s="51"/>
      <c r="IJ61" s="51"/>
    </row>
    <row r="62" spans="1:256" s="52" customFormat="1" ht="22.15" customHeight="1">
      <c r="A62" s="75" t="s">
        <v>48</v>
      </c>
      <c r="B62" s="9">
        <v>2</v>
      </c>
      <c r="C62" s="76" t="s">
        <v>48</v>
      </c>
      <c r="D62" s="9">
        <v>1</v>
      </c>
      <c r="E62" s="76" t="s">
        <v>49</v>
      </c>
      <c r="F62" s="77">
        <f>B62+D62</f>
        <v>3</v>
      </c>
      <c r="G62" s="59"/>
      <c r="IK62" s="62"/>
      <c r="IL62" s="62"/>
      <c r="IM62" s="62"/>
      <c r="IN62" s="62"/>
      <c r="IO62" s="62"/>
      <c r="IP62" s="62"/>
      <c r="IQ62" s="62"/>
      <c r="IR62" s="62"/>
      <c r="IS62" s="62"/>
      <c r="IT62" s="62"/>
      <c r="IU62" s="62"/>
      <c r="IV62" s="62"/>
    </row>
    <row r="63" spans="1:256" s="52" customFormat="1" ht="22.15" customHeight="1">
      <c r="A63" s="75" t="s">
        <v>50</v>
      </c>
      <c r="B63" s="9">
        <v>5</v>
      </c>
      <c r="C63" s="76" t="s">
        <v>50</v>
      </c>
      <c r="D63" s="9">
        <v>5</v>
      </c>
      <c r="E63" s="76" t="s">
        <v>51</v>
      </c>
      <c r="F63" s="77">
        <f>B63+D63</f>
        <v>10</v>
      </c>
      <c r="G63" s="59"/>
      <c r="IK63" s="62"/>
      <c r="IL63" s="62"/>
      <c r="IM63" s="62"/>
      <c r="IN63" s="62"/>
      <c r="IO63" s="62"/>
      <c r="IP63" s="62"/>
      <c r="IQ63" s="62"/>
      <c r="IR63" s="62"/>
      <c r="IS63" s="62"/>
      <c r="IT63" s="62"/>
      <c r="IU63" s="62"/>
      <c r="IV63" s="62"/>
    </row>
    <row r="64" spans="1:256" s="63" customFormat="1" ht="35.65" customHeight="1">
      <c r="A64" s="78" t="s">
        <v>52</v>
      </c>
      <c r="B64" s="79"/>
      <c r="C64" s="78" t="s">
        <v>53</v>
      </c>
      <c r="D64" s="79"/>
      <c r="E64" s="78" t="s">
        <v>54</v>
      </c>
      <c r="F64" s="80">
        <f>SUM(F62:F63)</f>
        <v>13</v>
      </c>
      <c r="G64" s="81"/>
      <c r="IK64" s="82"/>
      <c r="IL64" s="82"/>
      <c r="IM64" s="82"/>
      <c r="IN64" s="82"/>
      <c r="IO64" s="82"/>
      <c r="IP64" s="82"/>
      <c r="IQ64" s="82"/>
      <c r="IR64" s="82"/>
      <c r="IS64" s="82"/>
      <c r="IT64" s="82"/>
      <c r="IU64" s="82"/>
      <c r="IV64" s="82"/>
    </row>
    <row r="65" spans="1:256" s="63" customFormat="1" ht="21.95" customHeight="1">
      <c r="A65" s="127" t="s">
        <v>55</v>
      </c>
      <c r="B65" s="128"/>
      <c r="C65" s="128"/>
      <c r="D65" s="128"/>
      <c r="E65" s="128"/>
      <c r="F65" s="129"/>
      <c r="G65" s="81"/>
      <c r="IK65" s="82"/>
      <c r="IL65" s="82"/>
      <c r="IM65" s="82"/>
      <c r="IN65" s="82"/>
      <c r="IO65" s="82"/>
      <c r="IP65" s="82"/>
      <c r="IQ65" s="82"/>
      <c r="IR65" s="82"/>
      <c r="IS65" s="82"/>
      <c r="IT65" s="82"/>
      <c r="IU65" s="82"/>
      <c r="IV65" s="82"/>
    </row>
    <row r="66" spans="1:256" ht="22.15" customHeight="1">
      <c r="A66" s="56" t="s">
        <v>55</v>
      </c>
      <c r="B66" s="130" t="s">
        <v>56</v>
      </c>
      <c r="C66" s="130"/>
      <c r="D66" s="130" t="s">
        <v>57</v>
      </c>
      <c r="E66" s="130"/>
      <c r="F66" s="56" t="s">
        <v>47</v>
      </c>
      <c r="II66" s="51"/>
      <c r="IJ66" s="51"/>
    </row>
    <row r="67" spans="1:256" s="52" customFormat="1" ht="22.15" customHeight="1">
      <c r="A67" s="83"/>
      <c r="B67" s="120"/>
      <c r="C67" s="120"/>
      <c r="D67" s="120"/>
      <c r="E67" s="120"/>
      <c r="F67" s="84">
        <f>SUM(B67:E67)</f>
        <v>0</v>
      </c>
      <c r="G67" s="59"/>
      <c r="IK67" s="62"/>
      <c r="IL67" s="62"/>
      <c r="IM67" s="62"/>
      <c r="IN67" s="62"/>
      <c r="IO67" s="62"/>
      <c r="IP67" s="62"/>
      <c r="IQ67" s="62"/>
      <c r="IR67" s="62"/>
      <c r="IS67" s="62"/>
      <c r="IT67" s="62"/>
      <c r="IU67" s="62"/>
      <c r="IV67" s="62"/>
    </row>
    <row r="68" spans="1:256" s="63" customFormat="1" ht="22.15" customHeight="1">
      <c r="A68" s="85" t="s">
        <v>58</v>
      </c>
      <c r="B68" s="121">
        <f>B67</f>
        <v>0</v>
      </c>
      <c r="C68" s="121"/>
      <c r="D68" s="121">
        <f>D67</f>
        <v>0</v>
      </c>
      <c r="E68" s="121"/>
      <c r="F68" s="84">
        <f>SUM(B68:E68)</f>
        <v>0</v>
      </c>
      <c r="G68" s="81"/>
      <c r="IK68" s="82"/>
      <c r="IL68" s="82"/>
      <c r="IM68" s="82"/>
      <c r="IN68" s="82"/>
      <c r="IO68" s="82"/>
      <c r="IP68" s="82"/>
      <c r="IQ68" s="82"/>
      <c r="IR68" s="82"/>
      <c r="IS68" s="82"/>
      <c r="IT68" s="82"/>
      <c r="IU68" s="82"/>
      <c r="IV68" s="82"/>
    </row>
    <row r="69" spans="1:256">
      <c r="A69" s="86"/>
      <c r="B69" s="86"/>
      <c r="C69" s="86"/>
      <c r="D69" s="86"/>
      <c r="E69" s="86"/>
      <c r="F69" s="27" t="s">
        <v>59</v>
      </c>
    </row>
    <row r="70" spans="1:256">
      <c r="A70" s="86"/>
      <c r="B70" s="86"/>
      <c r="C70" s="86"/>
      <c r="D70" s="86"/>
      <c r="E70" s="86"/>
      <c r="F70" s="27" t="s">
        <v>60</v>
      </c>
    </row>
    <row r="71" spans="1:256">
      <c r="A71" s="86"/>
      <c r="B71" s="86"/>
      <c r="C71" s="86"/>
      <c r="D71" s="86"/>
      <c r="E71" s="86"/>
      <c r="F71" s="27" t="s">
        <v>61</v>
      </c>
    </row>
    <row r="72" spans="1:256">
      <c r="F72" s="87"/>
    </row>
  </sheetData>
  <mergeCells count="87">
    <mergeCell ref="B67:C67"/>
    <mergeCell ref="D67:E67"/>
    <mergeCell ref="B68:C68"/>
    <mergeCell ref="D68:E68"/>
    <mergeCell ref="A2:F3"/>
    <mergeCell ref="A61:B61"/>
    <mergeCell ref="C61:D61"/>
    <mergeCell ref="E61:F61"/>
    <mergeCell ref="A65:F65"/>
    <mergeCell ref="B66:C66"/>
    <mergeCell ref="D66:E66"/>
    <mergeCell ref="A56:F56"/>
    <mergeCell ref="A57:F57"/>
    <mergeCell ref="A58:F58"/>
    <mergeCell ref="A59:F59"/>
    <mergeCell ref="A60:F60"/>
    <mergeCell ref="A52:C52"/>
    <mergeCell ref="D52:F52"/>
    <mergeCell ref="A53:F53"/>
    <mergeCell ref="A54:F54"/>
    <mergeCell ref="A55:F55"/>
    <mergeCell ref="A47:F47"/>
    <mergeCell ref="A48:F48"/>
    <mergeCell ref="A49:F49"/>
    <mergeCell ref="A50:F50"/>
    <mergeCell ref="A51:C51"/>
    <mergeCell ref="D51:F51"/>
    <mergeCell ref="A42:F42"/>
    <mergeCell ref="A43:F43"/>
    <mergeCell ref="A44:F44"/>
    <mergeCell ref="A45:F45"/>
    <mergeCell ref="A46:F46"/>
    <mergeCell ref="B36:F36"/>
    <mergeCell ref="B38:F38"/>
    <mergeCell ref="B39:F39"/>
    <mergeCell ref="B40:F40"/>
    <mergeCell ref="A41:F41"/>
    <mergeCell ref="B37:F37"/>
    <mergeCell ref="A31:F31"/>
    <mergeCell ref="E32:F32"/>
    <mergeCell ref="E33:F33"/>
    <mergeCell ref="A34:F34"/>
    <mergeCell ref="A35:F35"/>
    <mergeCell ref="A28:F28"/>
    <mergeCell ref="A29:B29"/>
    <mergeCell ref="D29:E29"/>
    <mergeCell ref="A30:B30"/>
    <mergeCell ref="D30:E30"/>
    <mergeCell ref="A24:B24"/>
    <mergeCell ref="D24:E24"/>
    <mergeCell ref="A25:F25"/>
    <mergeCell ref="E26:F26"/>
    <mergeCell ref="E27:F27"/>
    <mergeCell ref="A21:C21"/>
    <mergeCell ref="D21:F21"/>
    <mergeCell ref="A22:F22"/>
    <mergeCell ref="A23:B23"/>
    <mergeCell ref="D23:E23"/>
    <mergeCell ref="A18:C18"/>
    <mergeCell ref="D18:F18"/>
    <mergeCell ref="G18:I18"/>
    <mergeCell ref="A19:F19"/>
    <mergeCell ref="A20:C20"/>
    <mergeCell ref="D20:F20"/>
    <mergeCell ref="A15:C15"/>
    <mergeCell ref="D15:F15"/>
    <mergeCell ref="A16:C16"/>
    <mergeCell ref="D16:F16"/>
    <mergeCell ref="A17:C17"/>
    <mergeCell ref="D17:F17"/>
    <mergeCell ref="A12:C12"/>
    <mergeCell ref="D12:F12"/>
    <mergeCell ref="A13:C13"/>
    <mergeCell ref="D13:F13"/>
    <mergeCell ref="A14:C14"/>
    <mergeCell ref="D14:F14"/>
    <mergeCell ref="A8:C8"/>
    <mergeCell ref="D8:F8"/>
    <mergeCell ref="A9:F9"/>
    <mergeCell ref="A10:F10"/>
    <mergeCell ref="A11:C11"/>
    <mergeCell ref="D11:F11"/>
    <mergeCell ref="A4:F4"/>
    <mergeCell ref="A5:F5"/>
    <mergeCell ref="A6:F6"/>
    <mergeCell ref="A7:C7"/>
    <mergeCell ref="D7:F7"/>
  </mergeCells>
  <printOptions horizontalCentered="1"/>
  <pageMargins left="0.27152777777777798" right="0.32291666666666702" top="0.41875000000000001" bottom="0.24791666666666701" header="0.51041666666666696" footer="0.51041666666666696"/>
  <pageSetup paperSize="256" scale="17" firstPageNumber="0" orientation="portrait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IV43"/>
  <sheetViews>
    <sheetView view="pageBreakPreview" zoomScale="87" zoomScaleNormal="80" workbookViewId="0">
      <selection activeCell="O35" sqref="O35"/>
    </sheetView>
  </sheetViews>
  <sheetFormatPr baseColWidth="10" defaultColWidth="9.140625" defaultRowHeight="15"/>
  <cols>
    <col min="1" max="12" width="10.42578125" customWidth="1"/>
    <col min="13" max="13" width="15.28515625" customWidth="1"/>
    <col min="14" max="1025" width="11" customWidth="1"/>
  </cols>
  <sheetData>
    <row r="2" spans="1:256" s="51" customFormat="1" ht="22.15" customHeight="1">
      <c r="A2" s="132" t="s">
        <v>62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59"/>
      <c r="IP2"/>
      <c r="IQ2"/>
      <c r="IR2"/>
      <c r="IS2"/>
      <c r="IT2"/>
      <c r="IU2"/>
      <c r="IV2"/>
    </row>
    <row r="3" spans="1:256" ht="22.15" customHeight="1">
      <c r="A3" s="92" t="s">
        <v>31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256" s="52" customFormat="1" ht="61.5" customHeight="1">
      <c r="A4" s="96" t="s">
        <v>192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59"/>
      <c r="IN4" s="62"/>
      <c r="IO4" s="62"/>
      <c r="IP4" s="62"/>
      <c r="IQ4" s="62"/>
      <c r="IR4" s="62"/>
      <c r="IS4" s="62"/>
      <c r="IT4" s="62"/>
      <c r="IU4" s="62"/>
      <c r="IV4" s="62"/>
    </row>
    <row r="5" spans="1:256" ht="22.15" customHeight="1">
      <c r="A5" s="92" t="s">
        <v>63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256" ht="84.75" customHeight="1">
      <c r="A6" s="96" t="s">
        <v>193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256" ht="22.15" customHeight="1">
      <c r="A7" s="92" t="s">
        <v>64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256" ht="75" customHeight="1">
      <c r="A8" s="133" t="s">
        <v>194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pans="1:256" ht="22.15" customHeight="1">
      <c r="A9" s="92" t="s">
        <v>65</v>
      </c>
      <c r="B9" s="92"/>
      <c r="C9" s="92"/>
      <c r="D9" s="92"/>
      <c r="E9" s="92"/>
      <c r="F9" s="92"/>
      <c r="G9" s="92"/>
      <c r="H9" s="107" t="s">
        <v>66</v>
      </c>
      <c r="I9" s="107"/>
      <c r="J9" s="107"/>
      <c r="K9" s="107"/>
      <c r="L9" s="107"/>
      <c r="M9" s="107"/>
    </row>
    <row r="10" spans="1:256" ht="22.15" customHeight="1">
      <c r="A10" s="119" t="s">
        <v>195</v>
      </c>
      <c r="B10" s="119"/>
      <c r="C10" s="119"/>
      <c r="D10" s="119"/>
      <c r="E10" s="119"/>
      <c r="F10" s="119"/>
      <c r="G10" s="119"/>
      <c r="H10" s="119" t="s">
        <v>195</v>
      </c>
      <c r="I10" s="119"/>
      <c r="J10" s="119"/>
      <c r="K10" s="119"/>
      <c r="L10" s="119"/>
      <c r="M10" s="119"/>
    </row>
    <row r="11" spans="1:256" ht="22.15" customHeight="1">
      <c r="A11" s="92" t="s">
        <v>67</v>
      </c>
      <c r="B11" s="92"/>
      <c r="C11" s="92"/>
      <c r="D11" s="92"/>
      <c r="E11" s="92"/>
      <c r="F11" s="92"/>
      <c r="G11" s="92"/>
      <c r="H11" s="107" t="s">
        <v>68</v>
      </c>
      <c r="I11" s="107"/>
      <c r="J11" s="107"/>
      <c r="K11" s="107"/>
      <c r="L11" s="107"/>
      <c r="M11" s="107"/>
    </row>
    <row r="12" spans="1:256" ht="22.15" customHeight="1">
      <c r="A12" s="119" t="s">
        <v>195</v>
      </c>
      <c r="B12" s="119"/>
      <c r="C12" s="119"/>
      <c r="D12" s="119"/>
      <c r="E12" s="119"/>
      <c r="F12" s="119"/>
      <c r="G12" s="119"/>
      <c r="H12" s="95" t="s">
        <v>195</v>
      </c>
      <c r="I12" s="95"/>
      <c r="J12" s="95"/>
      <c r="K12" s="95"/>
      <c r="L12" s="95"/>
      <c r="M12" s="95"/>
    </row>
    <row r="13" spans="1:256" ht="22.15" customHeight="1">
      <c r="A13" s="92" t="s">
        <v>69</v>
      </c>
      <c r="B13" s="92"/>
      <c r="C13" s="92"/>
      <c r="D13" s="92" t="s">
        <v>70</v>
      </c>
      <c r="E13" s="92"/>
      <c r="F13" s="134" t="s">
        <v>71</v>
      </c>
      <c r="G13" s="134"/>
      <c r="H13" s="134"/>
      <c r="I13" s="92" t="s">
        <v>72</v>
      </c>
      <c r="J13" s="92"/>
      <c r="K13" s="92"/>
      <c r="L13" s="92" t="s">
        <v>73</v>
      </c>
      <c r="M13" s="92"/>
    </row>
    <row r="14" spans="1:256" s="52" customFormat="1" ht="29.25" customHeight="1">
      <c r="A14" s="119" t="s">
        <v>195</v>
      </c>
      <c r="B14" s="119"/>
      <c r="C14" s="119"/>
      <c r="D14" s="119" t="s">
        <v>195</v>
      </c>
      <c r="E14" s="119"/>
      <c r="F14" s="135" t="s">
        <v>195</v>
      </c>
      <c r="G14" s="135"/>
      <c r="H14" s="135"/>
      <c r="I14" s="119" t="s">
        <v>195</v>
      </c>
      <c r="J14" s="119"/>
      <c r="K14" s="119"/>
      <c r="L14" s="119" t="s">
        <v>195</v>
      </c>
      <c r="M14" s="119"/>
      <c r="N14" s="59"/>
      <c r="IN14" s="62"/>
      <c r="IO14" s="62"/>
      <c r="IP14" s="62"/>
      <c r="IQ14" s="62"/>
      <c r="IR14" s="62"/>
      <c r="IS14" s="62"/>
      <c r="IT14" s="62"/>
      <c r="IU14" s="62"/>
      <c r="IV14" s="62"/>
    </row>
    <row r="15" spans="1:256" ht="22.15" customHeight="1">
      <c r="A15" s="92" t="s">
        <v>74</v>
      </c>
      <c r="B15" s="92"/>
      <c r="C15" s="92"/>
      <c r="D15" s="92" t="s">
        <v>75</v>
      </c>
      <c r="E15" s="92"/>
      <c r="F15" s="134" t="s">
        <v>76</v>
      </c>
      <c r="G15" s="134"/>
      <c r="H15" s="134"/>
      <c r="I15" s="92" t="s">
        <v>77</v>
      </c>
      <c r="J15" s="92"/>
      <c r="K15" s="92"/>
      <c r="L15" s="92" t="s">
        <v>78</v>
      </c>
      <c r="M15" s="92"/>
    </row>
    <row r="16" spans="1:256" s="52" customFormat="1" ht="27" customHeight="1">
      <c r="A16" s="119" t="s">
        <v>195</v>
      </c>
      <c r="B16" s="119"/>
      <c r="C16" s="119"/>
      <c r="D16" s="119" t="s">
        <v>195</v>
      </c>
      <c r="E16" s="119"/>
      <c r="F16" s="135" t="s">
        <v>195</v>
      </c>
      <c r="G16" s="135"/>
      <c r="H16" s="135"/>
      <c r="I16" s="119" t="s">
        <v>196</v>
      </c>
      <c r="J16" s="119"/>
      <c r="K16" s="119"/>
      <c r="L16" s="119" t="s">
        <v>195</v>
      </c>
      <c r="M16" s="119"/>
      <c r="N16" s="59"/>
      <c r="IN16" s="62"/>
      <c r="IO16" s="62"/>
      <c r="IP16" s="62"/>
      <c r="IQ16" s="62"/>
      <c r="IR16" s="62"/>
      <c r="IS16" s="62"/>
      <c r="IT16" s="62"/>
      <c r="IU16" s="62"/>
      <c r="IV16" s="62"/>
    </row>
    <row r="17" spans="1:13" ht="22.15" customHeight="1">
      <c r="A17" s="92" t="s">
        <v>79</v>
      </c>
      <c r="B17" s="92"/>
      <c r="C17" s="92"/>
      <c r="D17" s="92"/>
      <c r="E17" s="107" t="s">
        <v>80</v>
      </c>
      <c r="F17" s="107"/>
      <c r="G17" s="107"/>
      <c r="H17" s="107"/>
      <c r="I17" s="107"/>
      <c r="J17" s="107"/>
      <c r="K17" s="107"/>
      <c r="L17" s="107"/>
      <c r="M17" s="107"/>
    </row>
    <row r="18" spans="1:13" ht="22.15" customHeight="1">
      <c r="A18" s="105" t="s">
        <v>195</v>
      </c>
      <c r="B18" s="105"/>
      <c r="C18" s="105"/>
      <c r="D18" s="105"/>
      <c r="E18" s="105" t="s">
        <v>195</v>
      </c>
      <c r="F18" s="105"/>
      <c r="G18" s="105"/>
      <c r="H18" s="105"/>
      <c r="I18" s="105"/>
      <c r="J18" s="105"/>
      <c r="K18" s="105"/>
      <c r="L18" s="105"/>
      <c r="M18" s="105"/>
    </row>
    <row r="19" spans="1:13" ht="22.15" customHeight="1">
      <c r="A19" s="92" t="s">
        <v>81</v>
      </c>
      <c r="B19" s="92"/>
      <c r="C19" s="92" t="s">
        <v>82</v>
      </c>
      <c r="D19" s="92"/>
      <c r="E19" s="92" t="s">
        <v>83</v>
      </c>
      <c r="F19" s="92"/>
      <c r="G19" s="92" t="s">
        <v>84</v>
      </c>
      <c r="H19" s="92"/>
      <c r="I19" s="92" t="s">
        <v>85</v>
      </c>
      <c r="J19" s="92"/>
      <c r="K19" s="92" t="s">
        <v>86</v>
      </c>
      <c r="L19" s="92"/>
      <c r="M19" s="54" t="s">
        <v>87</v>
      </c>
    </row>
    <row r="20" spans="1:13" ht="22.15" customHeight="1">
      <c r="A20" s="105" t="s">
        <v>195</v>
      </c>
      <c r="B20" s="105"/>
      <c r="C20" s="105" t="s">
        <v>195</v>
      </c>
      <c r="D20" s="105"/>
      <c r="E20" s="105" t="s">
        <v>195</v>
      </c>
      <c r="F20" s="105"/>
      <c r="G20" s="105" t="s">
        <v>195</v>
      </c>
      <c r="H20" s="105"/>
      <c r="I20" s="105" t="s">
        <v>195</v>
      </c>
      <c r="J20" s="105"/>
      <c r="K20" s="105" t="s">
        <v>195</v>
      </c>
      <c r="L20" s="105"/>
      <c r="M20" s="60" t="s">
        <v>195</v>
      </c>
    </row>
    <row r="21" spans="1:13" ht="22.15" customHeight="1">
      <c r="A21" s="92" t="s">
        <v>81</v>
      </c>
      <c r="B21" s="92"/>
      <c r="C21" s="92"/>
      <c r="D21" s="92" t="s">
        <v>85</v>
      </c>
      <c r="E21" s="92"/>
      <c r="F21" s="92"/>
      <c r="G21" s="92" t="s">
        <v>86</v>
      </c>
      <c r="H21" s="92"/>
      <c r="I21" s="92"/>
      <c r="J21" s="92" t="s">
        <v>87</v>
      </c>
      <c r="K21" s="92"/>
      <c r="L21" s="92"/>
      <c r="M21" s="92"/>
    </row>
    <row r="22" spans="1:13" ht="22.15" customHeight="1">
      <c r="A22" s="136" t="s">
        <v>195</v>
      </c>
      <c r="B22" s="136"/>
      <c r="C22" s="136"/>
      <c r="D22" s="136" t="s">
        <v>195</v>
      </c>
      <c r="E22" s="136"/>
      <c r="F22" s="136"/>
      <c r="G22" s="136" t="s">
        <v>195</v>
      </c>
      <c r="H22" s="136"/>
      <c r="I22" s="136"/>
      <c r="J22" s="136" t="s">
        <v>195</v>
      </c>
      <c r="K22" s="136"/>
      <c r="L22" s="136"/>
      <c r="M22" s="136"/>
    </row>
    <row r="23" spans="1:13" ht="22.15" customHeight="1">
      <c r="A23" s="137" t="s">
        <v>88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</row>
    <row r="24" spans="1:13" ht="96.75" customHeight="1">
      <c r="A24" s="138" t="s">
        <v>197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</row>
    <row r="25" spans="1:13" ht="22.15" customHeight="1">
      <c r="A25" s="130" t="s">
        <v>89</v>
      </c>
      <c r="B25" s="130"/>
      <c r="C25" s="130"/>
      <c r="D25" s="130"/>
      <c r="E25" s="130"/>
      <c r="F25" s="130"/>
      <c r="G25" s="130"/>
      <c r="H25" s="130" t="s">
        <v>90</v>
      </c>
      <c r="I25" s="130"/>
      <c r="J25" s="130"/>
      <c r="K25" s="130"/>
      <c r="L25" s="130"/>
      <c r="M25" s="130"/>
    </row>
    <row r="26" spans="1:13" ht="45.75" customHeight="1">
      <c r="A26" s="139" t="s">
        <v>198</v>
      </c>
      <c r="B26" s="139"/>
      <c r="C26" s="139"/>
      <c r="D26" s="139"/>
      <c r="E26" s="139"/>
      <c r="F26" s="139"/>
      <c r="G26" s="139"/>
      <c r="H26" s="140" t="s">
        <v>199</v>
      </c>
      <c r="I26" s="141"/>
      <c r="J26" s="141"/>
      <c r="K26" s="141"/>
      <c r="L26" s="141"/>
      <c r="M26" s="141"/>
    </row>
    <row r="27" spans="1:13" ht="22.15" customHeight="1">
      <c r="A27" s="142" t="s">
        <v>91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</row>
    <row r="28" spans="1:13" ht="22.15" customHeight="1">
      <c r="A28" s="143">
        <v>2023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 ht="22.15" customHeight="1">
      <c r="A29" s="92" t="s">
        <v>92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</row>
    <row r="30" spans="1:13" ht="96" customHeight="1">
      <c r="A30" s="133" t="s">
        <v>197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</row>
    <row r="31" spans="1:13" ht="22.15" customHeight="1">
      <c r="A31" s="92" t="s">
        <v>93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  <row r="32" spans="1:13" ht="22.15" customHeight="1">
      <c r="A32" s="119" t="s">
        <v>200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</row>
    <row r="33" spans="1:13" ht="22.15" customHeight="1">
      <c r="A33" s="92" t="s">
        <v>94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1:13" ht="29.1" customHeight="1">
      <c r="A34" s="95" t="s">
        <v>201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</row>
    <row r="35" spans="1:13" ht="22.15" customHeight="1">
      <c r="A35" s="92" t="s">
        <v>95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</row>
    <row r="36" spans="1:13" ht="22.15" customHeight="1">
      <c r="A36" s="119" t="s">
        <v>202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</row>
    <row r="37" spans="1:13" ht="22.15" customHeight="1">
      <c r="A37" s="144" t="s">
        <v>96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</row>
    <row r="38" spans="1:13" ht="22.15" customHeight="1">
      <c r="A38" s="23" t="s">
        <v>97</v>
      </c>
      <c r="B38" s="23" t="s">
        <v>98</v>
      </c>
      <c r="C38" s="23" t="s">
        <v>99</v>
      </c>
      <c r="D38" s="23" t="s">
        <v>100</v>
      </c>
      <c r="E38" s="23" t="s">
        <v>101</v>
      </c>
      <c r="F38" s="23" t="s">
        <v>102</v>
      </c>
      <c r="G38" s="23" t="s">
        <v>103</v>
      </c>
      <c r="H38" s="23" t="s">
        <v>104</v>
      </c>
      <c r="I38" s="23" t="s">
        <v>105</v>
      </c>
      <c r="J38" s="23" t="s">
        <v>106</v>
      </c>
      <c r="K38" s="23" t="s">
        <v>107</v>
      </c>
      <c r="L38" s="23" t="s">
        <v>108</v>
      </c>
      <c r="M38" s="23" t="s">
        <v>47</v>
      </c>
    </row>
    <row r="39" spans="1:13" ht="45" customHeight="1">
      <c r="A39" s="57">
        <v>2</v>
      </c>
      <c r="B39" s="57">
        <v>2</v>
      </c>
      <c r="C39" s="57">
        <v>2</v>
      </c>
      <c r="D39" s="57">
        <v>10</v>
      </c>
      <c r="E39" s="58">
        <v>8</v>
      </c>
      <c r="F39" s="58">
        <v>8</v>
      </c>
      <c r="G39" s="58">
        <v>1</v>
      </c>
      <c r="H39" s="58"/>
      <c r="I39" s="58">
        <v>1</v>
      </c>
      <c r="J39" s="58">
        <v>1</v>
      </c>
      <c r="K39" s="58"/>
      <c r="L39" s="58"/>
      <c r="M39" s="61">
        <f>L39+K39+J39+I39+H39+G39+F39+E39+D39+C39+B39+A39</f>
        <v>35</v>
      </c>
    </row>
    <row r="40" spans="1:13" ht="21.95" customHeight="1">
      <c r="A40" s="145" t="s">
        <v>109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</row>
    <row r="41" spans="1:13" ht="21.95" customHeight="1">
      <c r="A41" s="88" t="s">
        <v>203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27" t="s">
        <v>110</v>
      </c>
    </row>
    <row r="42" spans="1:13" ht="21.9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27" t="s">
        <v>60</v>
      </c>
    </row>
    <row r="43" spans="1:13" ht="21.9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27" t="s">
        <v>61</v>
      </c>
    </row>
  </sheetData>
  <mergeCells count="77">
    <mergeCell ref="A37:M37"/>
    <mergeCell ref="A40:M40"/>
    <mergeCell ref="A32:M32"/>
    <mergeCell ref="A33:M33"/>
    <mergeCell ref="A34:M34"/>
    <mergeCell ref="A35:M35"/>
    <mergeCell ref="A36:M36"/>
    <mergeCell ref="A27:M27"/>
    <mergeCell ref="A28:M28"/>
    <mergeCell ref="A29:M29"/>
    <mergeCell ref="A30:M30"/>
    <mergeCell ref="A31:M31"/>
    <mergeCell ref="A24:M24"/>
    <mergeCell ref="A25:G25"/>
    <mergeCell ref="H25:M25"/>
    <mergeCell ref="A26:G26"/>
    <mergeCell ref="H26:M26"/>
    <mergeCell ref="A22:C22"/>
    <mergeCell ref="D22:F22"/>
    <mergeCell ref="G22:I22"/>
    <mergeCell ref="J22:M22"/>
    <mergeCell ref="A23:M23"/>
    <mergeCell ref="K20:L20"/>
    <mergeCell ref="A21:C21"/>
    <mergeCell ref="D21:F21"/>
    <mergeCell ref="G21:I21"/>
    <mergeCell ref="J21:M21"/>
    <mergeCell ref="A20:B20"/>
    <mergeCell ref="C20:D20"/>
    <mergeCell ref="E20:F20"/>
    <mergeCell ref="G20:H20"/>
    <mergeCell ref="I20:J20"/>
    <mergeCell ref="A17:D17"/>
    <mergeCell ref="E17:M17"/>
    <mergeCell ref="A18:D18"/>
    <mergeCell ref="E18:M18"/>
    <mergeCell ref="A19:B19"/>
    <mergeCell ref="C19:D19"/>
    <mergeCell ref="E19:F19"/>
    <mergeCell ref="G19:H19"/>
    <mergeCell ref="I19:J19"/>
    <mergeCell ref="K19:L19"/>
    <mergeCell ref="A16:C16"/>
    <mergeCell ref="D16:E16"/>
    <mergeCell ref="F16:H16"/>
    <mergeCell ref="I16:K16"/>
    <mergeCell ref="L16:M16"/>
    <mergeCell ref="A15:C15"/>
    <mergeCell ref="D15:E15"/>
    <mergeCell ref="F15:H15"/>
    <mergeCell ref="I15:K15"/>
    <mergeCell ref="L15:M15"/>
    <mergeCell ref="A14:C14"/>
    <mergeCell ref="D14:E14"/>
    <mergeCell ref="F14:H14"/>
    <mergeCell ref="I14:K14"/>
    <mergeCell ref="L14:M14"/>
    <mergeCell ref="A11:G11"/>
    <mergeCell ref="H11:M11"/>
    <mergeCell ref="A12:G12"/>
    <mergeCell ref="H12:M12"/>
    <mergeCell ref="A13:C13"/>
    <mergeCell ref="D13:E13"/>
    <mergeCell ref="F13:H13"/>
    <mergeCell ref="I13:K13"/>
    <mergeCell ref="L13:M13"/>
    <mergeCell ref="A7:M7"/>
    <mergeCell ref="A8:M8"/>
    <mergeCell ref="A9:G9"/>
    <mergeCell ref="H9:M9"/>
    <mergeCell ref="A10:G10"/>
    <mergeCell ref="H10:M10"/>
    <mergeCell ref="A2:M2"/>
    <mergeCell ref="A3:M3"/>
    <mergeCell ref="A4:M4"/>
    <mergeCell ref="A5:M5"/>
    <mergeCell ref="A6:M6"/>
  </mergeCells>
  <printOptions horizontalCentered="1"/>
  <pageMargins left="0.27500000000000002" right="0.31527777777777799" top="0.51041666666666696" bottom="0.235416666666667" header="0.51041666666666696" footer="0.51041666666666696"/>
  <pageSetup paperSize="256" scale="28" firstPageNumber="0" orientation="portrait" useFirstPageNumber="1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97"/>
  <sheetViews>
    <sheetView view="pageBreakPreview" topLeftCell="A28" zoomScale="89" zoomScaleNormal="80" workbookViewId="0">
      <selection activeCell="A93" sqref="A93:G93"/>
    </sheetView>
  </sheetViews>
  <sheetFormatPr baseColWidth="10" defaultColWidth="9.140625" defaultRowHeight="15"/>
  <cols>
    <col min="1" max="13" width="14.7109375" customWidth="1"/>
    <col min="14" max="14" width="18.140625" customWidth="1"/>
    <col min="15" max="15" width="19.42578125" customWidth="1"/>
    <col min="16" max="16" width="13" customWidth="1"/>
    <col min="17" max="22" width="11" customWidth="1"/>
    <col min="23" max="24" width="13.42578125" customWidth="1"/>
    <col min="25" max="1025" width="11" customWidth="1"/>
  </cols>
  <sheetData>
    <row r="1" spans="1:256" ht="21.95" customHeight="1"/>
    <row r="2" spans="1:256" ht="21.95" customHeight="1">
      <c r="A2" s="146" t="s">
        <v>111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256" s="28" customFormat="1" ht="21.95" customHeight="1">
      <c r="A3" s="147" t="s">
        <v>205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34"/>
      <c r="P3" s="34"/>
      <c r="Q3" s="34"/>
      <c r="IN3" s="38"/>
      <c r="IO3" s="38"/>
      <c r="IP3" s="38"/>
      <c r="IQ3" s="38"/>
      <c r="IR3" s="38"/>
      <c r="IS3" s="38"/>
      <c r="IT3" s="38"/>
      <c r="IU3" s="38"/>
      <c r="IV3" s="38"/>
    </row>
    <row r="4" spans="1:256" s="29" customFormat="1" ht="21.95" customHeight="1">
      <c r="A4" s="92" t="s">
        <v>112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35"/>
      <c r="P4" s="35"/>
      <c r="Q4" s="35"/>
      <c r="IN4" s="39"/>
      <c r="IO4" s="39"/>
      <c r="IP4" s="39"/>
      <c r="IQ4" s="39"/>
      <c r="IR4" s="39"/>
      <c r="IS4" s="39"/>
      <c r="IT4" s="39"/>
      <c r="IU4" s="39"/>
      <c r="IV4" s="39"/>
    </row>
    <row r="5" spans="1:256" s="30" customFormat="1" ht="21.95" customHeight="1">
      <c r="A5" s="148">
        <v>45658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35"/>
      <c r="P5" s="35"/>
      <c r="Q5" s="35"/>
      <c r="IN5" s="40"/>
      <c r="IO5" s="40"/>
      <c r="IP5" s="40"/>
      <c r="IQ5" s="40"/>
      <c r="IR5" s="40"/>
      <c r="IS5" s="40"/>
      <c r="IT5" s="40"/>
      <c r="IU5" s="40"/>
      <c r="IV5" s="40"/>
    </row>
    <row r="6" spans="1:256" s="30" customFormat="1" ht="21.95" customHeight="1">
      <c r="A6" s="92" t="s">
        <v>113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35"/>
      <c r="P6" s="35"/>
      <c r="Q6" s="35"/>
      <c r="IN6"/>
      <c r="IO6"/>
      <c r="IP6"/>
      <c r="IQ6"/>
      <c r="IR6"/>
      <c r="IS6"/>
      <c r="IT6"/>
      <c r="IU6"/>
      <c r="IV6"/>
    </row>
    <row r="7" spans="1:256" s="30" customFormat="1" ht="21.95" customHeight="1">
      <c r="A7" s="148">
        <v>46022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35"/>
      <c r="P7" s="35"/>
      <c r="Q7" s="35"/>
      <c r="IN7"/>
      <c r="IO7"/>
      <c r="IP7"/>
      <c r="IQ7"/>
      <c r="IR7"/>
      <c r="IS7"/>
      <c r="IT7"/>
      <c r="IU7"/>
      <c r="IV7"/>
    </row>
    <row r="8" spans="1:256" s="30" customFormat="1" ht="21.95" customHeight="1">
      <c r="A8" s="92" t="s">
        <v>114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35"/>
      <c r="P8" s="35"/>
      <c r="Q8" s="35"/>
      <c r="IN8"/>
      <c r="IO8"/>
      <c r="IP8"/>
      <c r="IQ8"/>
      <c r="IR8"/>
      <c r="IS8"/>
      <c r="IT8"/>
      <c r="IU8"/>
      <c r="IV8"/>
    </row>
    <row r="9" spans="1:256" s="30" customFormat="1" ht="21.95" customHeight="1">
      <c r="A9" s="148" t="s">
        <v>206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35"/>
      <c r="P9" s="35"/>
      <c r="Q9" s="35"/>
      <c r="IN9"/>
      <c r="IO9"/>
      <c r="IP9"/>
      <c r="IQ9"/>
      <c r="IR9"/>
      <c r="IS9"/>
      <c r="IT9"/>
      <c r="IU9"/>
      <c r="IV9"/>
    </row>
    <row r="10" spans="1:256" s="30" customFormat="1" ht="21.95" customHeight="1">
      <c r="A10" s="92" t="s">
        <v>94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35"/>
      <c r="P10" s="35"/>
      <c r="Q10" s="35"/>
      <c r="IN10"/>
      <c r="IO10"/>
      <c r="IP10"/>
      <c r="IQ10"/>
      <c r="IR10"/>
      <c r="IS10"/>
      <c r="IT10"/>
      <c r="IU10"/>
      <c r="IV10"/>
    </row>
    <row r="11" spans="1:256" s="30" customFormat="1" ht="21.95" customHeight="1">
      <c r="A11" s="149" t="s">
        <v>207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35"/>
      <c r="P11" s="35"/>
      <c r="Q11" s="35"/>
      <c r="IN11"/>
      <c r="IO11"/>
      <c r="IP11"/>
      <c r="IQ11"/>
      <c r="IR11"/>
      <c r="IS11"/>
      <c r="IT11"/>
      <c r="IU11"/>
      <c r="IV11"/>
    </row>
    <row r="12" spans="1:256" s="30" customFormat="1" ht="21.95" customHeight="1">
      <c r="A12" s="92" t="s">
        <v>95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35"/>
      <c r="P12" s="35"/>
      <c r="Q12" s="35"/>
      <c r="IN12"/>
      <c r="IO12"/>
      <c r="IP12"/>
      <c r="IQ12"/>
      <c r="IR12"/>
      <c r="IS12"/>
      <c r="IT12"/>
      <c r="IU12"/>
      <c r="IV12"/>
    </row>
    <row r="13" spans="1:256" s="30" customFormat="1" ht="21.95" customHeight="1">
      <c r="A13" s="148" t="s">
        <v>208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35"/>
      <c r="P13" s="35"/>
      <c r="Q13" s="35"/>
      <c r="IN13"/>
      <c r="IO13"/>
      <c r="IP13"/>
      <c r="IQ13"/>
      <c r="IR13"/>
      <c r="IS13"/>
      <c r="IT13"/>
      <c r="IU13"/>
      <c r="IV13"/>
    </row>
    <row r="14" spans="1:256" s="29" customFormat="1" ht="21.95" customHeight="1">
      <c r="A14" s="92" t="s">
        <v>115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35"/>
      <c r="P14" s="35"/>
      <c r="Q14" s="35"/>
      <c r="IN14" s="39"/>
      <c r="IO14" s="39"/>
      <c r="IP14" s="39"/>
      <c r="IQ14" s="39"/>
      <c r="IR14" s="39"/>
      <c r="IS14" s="39"/>
      <c r="IT14" s="39"/>
      <c r="IU14" s="39"/>
      <c r="IV14" s="39"/>
    </row>
    <row r="15" spans="1:256" s="30" customFormat="1" ht="45" customHeight="1">
      <c r="A15" s="150" t="s">
        <v>209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35"/>
      <c r="P15" s="35"/>
      <c r="Q15" s="35"/>
      <c r="IN15" s="40"/>
      <c r="IO15" s="40"/>
      <c r="IP15" s="40"/>
      <c r="IQ15" s="40"/>
      <c r="IR15" s="40"/>
      <c r="IS15" s="40"/>
      <c r="IT15" s="40"/>
      <c r="IU15" s="40"/>
      <c r="IV15" s="40"/>
    </row>
    <row r="16" spans="1:256" s="29" customFormat="1" ht="21.95" customHeight="1">
      <c r="A16" s="144" t="s">
        <v>116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35"/>
      <c r="P16" s="35"/>
      <c r="Q16" s="35"/>
      <c r="IN16" s="39"/>
      <c r="IO16" s="39"/>
      <c r="IP16" s="39"/>
      <c r="IQ16" s="39"/>
      <c r="IR16" s="39"/>
      <c r="IS16" s="39"/>
      <c r="IT16" s="39"/>
      <c r="IU16" s="39"/>
      <c r="IV16" s="39"/>
    </row>
    <row r="17" spans="1:256" s="31" customFormat="1" ht="21.95" customHeight="1">
      <c r="A17" s="7" t="s">
        <v>117</v>
      </c>
      <c r="B17" s="7" t="s">
        <v>118</v>
      </c>
      <c r="C17" s="7" t="s">
        <v>119</v>
      </c>
      <c r="D17" s="7" t="s">
        <v>120</v>
      </c>
      <c r="E17" s="7" t="s">
        <v>121</v>
      </c>
      <c r="F17" s="7" t="s">
        <v>122</v>
      </c>
      <c r="G17" s="7" t="s">
        <v>123</v>
      </c>
      <c r="H17" s="7" t="s">
        <v>124</v>
      </c>
      <c r="I17" s="7" t="s">
        <v>125</v>
      </c>
      <c r="J17" s="7" t="s">
        <v>126</v>
      </c>
      <c r="K17" s="7" t="s">
        <v>127</v>
      </c>
      <c r="L17" s="7" t="s">
        <v>128</v>
      </c>
      <c r="M17" s="152" t="s">
        <v>47</v>
      </c>
      <c r="N17" s="152"/>
      <c r="O17" s="36"/>
      <c r="P17" s="36"/>
      <c r="Q17" s="36"/>
      <c r="IN17" s="41"/>
      <c r="IO17" s="41"/>
      <c r="IP17" s="41"/>
      <c r="IQ17" s="41"/>
      <c r="IR17" s="41"/>
      <c r="IS17" s="41"/>
      <c r="IT17" s="41"/>
      <c r="IU17" s="41"/>
      <c r="IV17" s="41"/>
    </row>
    <row r="18" spans="1:256" s="32" customFormat="1" ht="34.5" customHeight="1">
      <c r="A18" s="8">
        <v>1</v>
      </c>
      <c r="B18" s="9">
        <v>1</v>
      </c>
      <c r="C18" s="9">
        <v>1</v>
      </c>
      <c r="D18" s="9"/>
      <c r="E18" s="9"/>
      <c r="F18" s="9"/>
      <c r="G18" s="9"/>
      <c r="H18" s="9"/>
      <c r="I18" s="9"/>
      <c r="J18" s="20"/>
      <c r="K18" s="21"/>
      <c r="L18" s="22"/>
      <c r="M18" s="153">
        <f>A18+B18+C18+D18+E18+F18+G18+H18+I18+J18+K18+L18</f>
        <v>3</v>
      </c>
      <c r="N18" s="153"/>
      <c r="O18" s="37"/>
      <c r="P18" s="37"/>
      <c r="Q18" s="37"/>
      <c r="IN18" s="42"/>
      <c r="IO18" s="42"/>
      <c r="IP18" s="42"/>
      <c r="IQ18" s="42"/>
      <c r="IR18" s="42"/>
      <c r="IS18" s="42"/>
      <c r="IT18" s="42"/>
      <c r="IU18" s="42"/>
      <c r="IV18" s="42"/>
    </row>
    <row r="19" spans="1:256" s="33" customFormat="1" ht="21.95" customHeight="1">
      <c r="A19" s="154" t="s">
        <v>129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</row>
    <row r="20" spans="1:256" s="31" customFormat="1" ht="21.95" customHeight="1">
      <c r="A20" s="10" t="s">
        <v>130</v>
      </c>
      <c r="B20" s="10" t="s">
        <v>117</v>
      </c>
      <c r="C20" s="10" t="s">
        <v>118</v>
      </c>
      <c r="D20" s="10" t="s">
        <v>119</v>
      </c>
      <c r="E20" s="10" t="s">
        <v>120</v>
      </c>
      <c r="F20" s="10" t="s">
        <v>121</v>
      </c>
      <c r="G20" s="10" t="s">
        <v>122</v>
      </c>
      <c r="H20" s="10" t="s">
        <v>123</v>
      </c>
      <c r="I20" s="10" t="s">
        <v>124</v>
      </c>
      <c r="J20" s="10" t="s">
        <v>125</v>
      </c>
      <c r="K20" s="10" t="s">
        <v>126</v>
      </c>
      <c r="L20" s="10" t="s">
        <v>127</v>
      </c>
      <c r="M20" s="10" t="s">
        <v>128</v>
      </c>
      <c r="N20" s="10" t="s">
        <v>47</v>
      </c>
      <c r="O20" s="36"/>
      <c r="P20" s="36"/>
      <c r="Q20" s="36"/>
      <c r="IN20" s="41"/>
      <c r="IO20" s="41"/>
      <c r="IP20" s="41"/>
      <c r="IQ20" s="41"/>
      <c r="IR20" s="41"/>
      <c r="IS20" s="41"/>
      <c r="IT20" s="41"/>
      <c r="IU20" s="41"/>
      <c r="IV20" s="41"/>
    </row>
    <row r="21" spans="1:256" s="31" customFormat="1" ht="21.95" customHeight="1">
      <c r="A21" s="11">
        <v>402</v>
      </c>
      <c r="B21" s="12">
        <f>+B22+B23+B24</f>
        <v>0</v>
      </c>
      <c r="C21" s="12">
        <f t="shared" ref="C21:D21" si="0">+C22+C23+C24</f>
        <v>5000</v>
      </c>
      <c r="D21" s="12">
        <f t="shared" si="0"/>
        <v>0</v>
      </c>
      <c r="E21" s="12">
        <f t="shared" ref="E21:M21" si="1">+E22+E23+E24</f>
        <v>0</v>
      </c>
      <c r="F21" s="12">
        <f t="shared" si="1"/>
        <v>0</v>
      </c>
      <c r="G21" s="12">
        <f t="shared" si="1"/>
        <v>0</v>
      </c>
      <c r="H21" s="12">
        <f t="shared" si="1"/>
        <v>0</v>
      </c>
      <c r="I21" s="12">
        <f t="shared" si="1"/>
        <v>0</v>
      </c>
      <c r="J21" s="12">
        <f t="shared" si="1"/>
        <v>0</v>
      </c>
      <c r="K21" s="12">
        <f t="shared" si="1"/>
        <v>0</v>
      </c>
      <c r="L21" s="12">
        <f t="shared" si="1"/>
        <v>0</v>
      </c>
      <c r="M21" s="12">
        <f t="shared" si="1"/>
        <v>0</v>
      </c>
      <c r="N21" s="11">
        <f>M21+L21+K21+J21+I21+H21+G21+F21+E21+D21+C21+B21</f>
        <v>5000</v>
      </c>
      <c r="O21" s="36"/>
      <c r="P21" s="36"/>
      <c r="Q21" s="36"/>
      <c r="IN21" s="41"/>
      <c r="IO21" s="41"/>
      <c r="IP21" s="41"/>
      <c r="IQ21" s="41"/>
      <c r="IR21" s="41"/>
      <c r="IS21" s="41"/>
      <c r="IT21" s="41"/>
      <c r="IU21" s="41"/>
      <c r="IV21" s="41"/>
    </row>
    <row r="22" spans="1:256" s="31" customFormat="1" ht="21.95" customHeight="1">
      <c r="A22" s="11">
        <v>402010101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1">
        <f t="shared" ref="N22:N36" si="2">M22+L22+K22+J22+I22+H22+G22+F22+E22+D22+C22+B22</f>
        <v>0</v>
      </c>
      <c r="O22" s="36"/>
      <c r="P22" s="36"/>
      <c r="Q22" s="36"/>
      <c r="IN22" s="41"/>
      <c r="IO22" s="41"/>
      <c r="IP22" s="41"/>
      <c r="IQ22" s="41"/>
      <c r="IR22" s="41"/>
      <c r="IS22" s="41"/>
      <c r="IT22" s="41"/>
      <c r="IU22" s="41"/>
      <c r="IV22" s="41"/>
    </row>
    <row r="23" spans="1:256" s="31" customFormat="1" ht="21.95" customHeight="1">
      <c r="A23" s="11">
        <v>402050400</v>
      </c>
      <c r="B23" s="12"/>
      <c r="C23" s="12">
        <v>5000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1">
        <f t="shared" si="2"/>
        <v>5000</v>
      </c>
      <c r="O23" s="36"/>
      <c r="P23" s="36"/>
      <c r="Q23" s="36"/>
      <c r="IN23" s="41"/>
      <c r="IO23" s="41"/>
      <c r="IP23" s="41"/>
      <c r="IQ23" s="41"/>
      <c r="IR23" s="41"/>
      <c r="IS23" s="41"/>
      <c r="IT23" s="41"/>
      <c r="IU23" s="41"/>
      <c r="IV23" s="41"/>
    </row>
    <row r="24" spans="1:256" s="31" customFormat="1" ht="21.95" customHeight="1">
      <c r="A24" s="11">
        <v>402060101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>
        <f t="shared" si="2"/>
        <v>0</v>
      </c>
      <c r="O24" s="36"/>
      <c r="P24" s="36"/>
      <c r="Q24" s="36"/>
      <c r="IN24" s="41"/>
      <c r="IO24" s="41"/>
      <c r="IP24" s="41"/>
      <c r="IQ24" s="41"/>
      <c r="IR24" s="41"/>
      <c r="IS24" s="41"/>
      <c r="IT24" s="41"/>
      <c r="IU24" s="41"/>
      <c r="IV24" s="41"/>
    </row>
    <row r="25" spans="1:256" s="31" customFormat="1" ht="21.95" customHeight="1">
      <c r="A25" s="11">
        <v>403</v>
      </c>
      <c r="B25" s="12">
        <f>+B26+B27+B28</f>
        <v>0</v>
      </c>
      <c r="C25" s="12">
        <f t="shared" ref="C25:D25" si="3">+C26+C27+C28</f>
        <v>800</v>
      </c>
      <c r="D25" s="12">
        <f t="shared" si="3"/>
        <v>8000</v>
      </c>
      <c r="E25" s="12">
        <f t="shared" ref="E25:M25" si="4">+E26+E27+E28</f>
        <v>0</v>
      </c>
      <c r="F25" s="12">
        <f t="shared" si="4"/>
        <v>0</v>
      </c>
      <c r="G25" s="12">
        <f t="shared" si="4"/>
        <v>0</v>
      </c>
      <c r="H25" s="12">
        <f t="shared" si="4"/>
        <v>0</v>
      </c>
      <c r="I25" s="12">
        <f t="shared" si="4"/>
        <v>0</v>
      </c>
      <c r="J25" s="12">
        <f t="shared" si="4"/>
        <v>0</v>
      </c>
      <c r="K25" s="12">
        <f t="shared" si="4"/>
        <v>0</v>
      </c>
      <c r="L25" s="12">
        <f t="shared" si="4"/>
        <v>0</v>
      </c>
      <c r="M25" s="12">
        <f t="shared" si="4"/>
        <v>0</v>
      </c>
      <c r="N25" s="11">
        <f t="shared" si="2"/>
        <v>8800</v>
      </c>
      <c r="O25" s="36"/>
      <c r="P25" s="36"/>
      <c r="Q25" s="36"/>
      <c r="IN25" s="41"/>
      <c r="IO25" s="41"/>
      <c r="IP25" s="41"/>
      <c r="IQ25" s="41"/>
      <c r="IR25" s="41"/>
      <c r="IS25" s="41"/>
      <c r="IT25" s="41"/>
      <c r="IU25" s="41"/>
      <c r="IV25" s="41"/>
    </row>
    <row r="26" spans="1:256" s="31" customFormat="1" ht="21.95" customHeight="1">
      <c r="A26" s="11">
        <v>403010101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1">
        <f t="shared" si="2"/>
        <v>0</v>
      </c>
      <c r="O26" s="36"/>
      <c r="P26" s="36"/>
      <c r="Q26" s="36"/>
      <c r="IN26" s="41"/>
      <c r="IO26" s="41"/>
      <c r="IP26" s="41"/>
      <c r="IQ26" s="41"/>
      <c r="IR26" s="41"/>
      <c r="IS26" s="41"/>
      <c r="IT26" s="41"/>
      <c r="IU26" s="41"/>
      <c r="IV26" s="41"/>
    </row>
    <row r="27" spans="1:256" s="31" customFormat="1" ht="21.95" customHeight="1">
      <c r="A27" s="11">
        <v>403010101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1">
        <f t="shared" si="2"/>
        <v>0</v>
      </c>
      <c r="O27" s="36"/>
      <c r="P27" s="36"/>
      <c r="Q27" s="36"/>
      <c r="IN27" s="41"/>
      <c r="IO27" s="41"/>
      <c r="IP27" s="41"/>
      <c r="IQ27" s="41"/>
      <c r="IR27" s="41"/>
      <c r="IS27" s="41"/>
      <c r="IT27" s="41"/>
      <c r="IU27" s="41"/>
      <c r="IV27" s="41"/>
    </row>
    <row r="28" spans="1:256" s="31" customFormat="1" ht="21.95" customHeight="1">
      <c r="A28" s="11">
        <v>403180101</v>
      </c>
      <c r="B28" s="12"/>
      <c r="C28" s="12">
        <f>+C23*0.16</f>
        <v>800</v>
      </c>
      <c r="D28" s="12">
        <f>+D32*0.16</f>
        <v>8000</v>
      </c>
      <c r="E28" s="12"/>
      <c r="F28" s="12"/>
      <c r="G28" s="12"/>
      <c r="H28" s="12"/>
      <c r="I28" s="12"/>
      <c r="J28" s="12"/>
      <c r="K28" s="12"/>
      <c r="L28" s="12"/>
      <c r="M28" s="12"/>
      <c r="N28" s="11">
        <f t="shared" si="2"/>
        <v>8800</v>
      </c>
      <c r="O28" s="36"/>
      <c r="P28" s="36"/>
      <c r="Q28" s="36"/>
      <c r="IN28" s="41"/>
      <c r="IO28" s="41"/>
      <c r="IP28" s="41"/>
      <c r="IQ28" s="41"/>
      <c r="IR28" s="41"/>
      <c r="IS28" s="41"/>
      <c r="IT28" s="41"/>
      <c r="IU28" s="41"/>
      <c r="IV28" s="41"/>
    </row>
    <row r="29" spans="1:256" s="31" customFormat="1" ht="21.95" customHeight="1">
      <c r="A29" s="11">
        <v>404</v>
      </c>
      <c r="B29" s="12">
        <f>+B30+B31+B32</f>
        <v>0</v>
      </c>
      <c r="C29" s="12">
        <f t="shared" ref="C29:D29" si="5">+C30+C31+C32</f>
        <v>0</v>
      </c>
      <c r="D29" s="12">
        <f t="shared" si="5"/>
        <v>50000</v>
      </c>
      <c r="E29" s="12">
        <f t="shared" ref="E29:M29" si="6">+E30+E31+E32</f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2">
        <f t="shared" si="6"/>
        <v>0</v>
      </c>
      <c r="J29" s="12">
        <f t="shared" si="6"/>
        <v>0</v>
      </c>
      <c r="K29" s="12">
        <f t="shared" si="6"/>
        <v>0</v>
      </c>
      <c r="L29" s="12">
        <f t="shared" si="6"/>
        <v>0</v>
      </c>
      <c r="M29" s="12">
        <f t="shared" si="6"/>
        <v>0</v>
      </c>
      <c r="N29" s="11">
        <f t="shared" si="2"/>
        <v>50000</v>
      </c>
      <c r="O29" s="36"/>
      <c r="P29" s="36"/>
      <c r="Q29" s="36"/>
      <c r="IN29" s="41"/>
      <c r="IO29" s="41"/>
      <c r="IP29" s="41"/>
      <c r="IQ29" s="41"/>
      <c r="IR29" s="41"/>
      <c r="IS29" s="41"/>
      <c r="IT29" s="41"/>
      <c r="IU29" s="41"/>
      <c r="IV29" s="41"/>
    </row>
    <row r="30" spans="1:256" s="31" customFormat="1" ht="21.95" customHeight="1">
      <c r="A30" s="11">
        <v>404010101</v>
      </c>
      <c r="B30" s="8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1">
        <f t="shared" si="2"/>
        <v>0</v>
      </c>
      <c r="O30" s="36"/>
      <c r="P30" s="36"/>
      <c r="Q30" s="36"/>
      <c r="IN30" s="41"/>
      <c r="IO30" s="41"/>
      <c r="IP30" s="41"/>
      <c r="IQ30" s="41"/>
      <c r="IR30" s="41"/>
      <c r="IS30" s="41"/>
      <c r="IT30" s="41"/>
      <c r="IU30" s="41"/>
      <c r="IV30" s="41"/>
    </row>
    <row r="31" spans="1:256" s="31" customFormat="1" ht="21.95" customHeight="1">
      <c r="A31" s="11">
        <v>404010101</v>
      </c>
      <c r="B31" s="8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1">
        <f t="shared" si="2"/>
        <v>0</v>
      </c>
      <c r="O31" s="36"/>
      <c r="P31" s="36"/>
      <c r="Q31" s="36"/>
      <c r="IN31" s="41"/>
      <c r="IO31" s="41"/>
      <c r="IP31" s="41"/>
      <c r="IQ31" s="41"/>
      <c r="IR31" s="41"/>
      <c r="IS31" s="41"/>
      <c r="IT31" s="41"/>
      <c r="IU31" s="41"/>
      <c r="IV31" s="41"/>
    </row>
    <row r="32" spans="1:256" s="31" customFormat="1" ht="21.95" customHeight="1">
      <c r="A32" s="11">
        <v>404090200</v>
      </c>
      <c r="B32" s="12"/>
      <c r="C32" s="12"/>
      <c r="D32" s="12">
        <v>50000</v>
      </c>
      <c r="E32" s="12"/>
      <c r="F32" s="12"/>
      <c r="G32" s="12"/>
      <c r="H32" s="12"/>
      <c r="I32" s="12"/>
      <c r="J32" s="12"/>
      <c r="K32" s="12"/>
      <c r="L32" s="12"/>
      <c r="M32" s="12"/>
      <c r="N32" s="11">
        <f t="shared" si="2"/>
        <v>50000</v>
      </c>
      <c r="O32" s="36"/>
      <c r="P32" s="36"/>
      <c r="Q32" s="36"/>
      <c r="IN32" s="41"/>
      <c r="IO32" s="41"/>
      <c r="IP32" s="41"/>
      <c r="IQ32" s="41"/>
      <c r="IR32" s="41"/>
      <c r="IS32" s="41"/>
      <c r="IT32" s="41"/>
      <c r="IU32" s="41"/>
      <c r="IV32" s="41"/>
    </row>
    <row r="33" spans="1:256" s="31" customFormat="1" ht="21.95" customHeight="1">
      <c r="A33" s="11">
        <v>405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1">
        <f t="shared" si="2"/>
        <v>0</v>
      </c>
      <c r="O33" s="36"/>
      <c r="P33" s="36"/>
      <c r="Q33" s="36"/>
      <c r="IN33" s="41"/>
      <c r="IO33" s="41"/>
      <c r="IP33" s="41"/>
      <c r="IQ33" s="41"/>
      <c r="IR33" s="41"/>
      <c r="IS33" s="41"/>
      <c r="IT33" s="41"/>
      <c r="IU33" s="41"/>
      <c r="IV33" s="41"/>
    </row>
    <row r="34" spans="1:256" s="32" customFormat="1" ht="21.95" customHeight="1">
      <c r="A34" s="13">
        <v>407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1">
        <f t="shared" si="2"/>
        <v>0</v>
      </c>
      <c r="O34" s="37"/>
      <c r="P34" s="37"/>
      <c r="Q34" s="37"/>
      <c r="IN34" s="42"/>
      <c r="IO34" s="42"/>
      <c r="IP34" s="42"/>
      <c r="IQ34" s="42"/>
      <c r="IR34" s="42"/>
      <c r="IS34" s="42"/>
      <c r="IT34" s="42"/>
      <c r="IU34" s="42"/>
      <c r="IV34" s="42"/>
    </row>
    <row r="35" spans="1:256" s="32" customFormat="1" ht="21.95" customHeight="1">
      <c r="A35" s="13">
        <v>408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1">
        <f t="shared" si="2"/>
        <v>0</v>
      </c>
      <c r="O35" s="37"/>
      <c r="P35" s="37"/>
      <c r="Q35" s="37"/>
      <c r="IN35" s="42"/>
      <c r="IO35" s="42"/>
      <c r="IP35" s="42"/>
      <c r="IQ35" s="42"/>
      <c r="IR35" s="42"/>
      <c r="IS35" s="42"/>
      <c r="IT35" s="42"/>
      <c r="IU35" s="42"/>
      <c r="IV35" s="42"/>
    </row>
    <row r="36" spans="1:256" s="32" customFormat="1" ht="21.95" customHeight="1">
      <c r="A36" s="13">
        <v>411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1">
        <f t="shared" si="2"/>
        <v>0</v>
      </c>
      <c r="O36" s="37"/>
      <c r="P36" s="37"/>
      <c r="Q36" s="37"/>
      <c r="IN36" s="42"/>
      <c r="IO36" s="42"/>
      <c r="IP36" s="42"/>
      <c r="IQ36" s="42"/>
      <c r="IR36" s="42"/>
      <c r="IS36" s="42"/>
      <c r="IT36" s="42"/>
      <c r="IU36" s="42"/>
      <c r="IV36" s="42"/>
    </row>
    <row r="37" spans="1:256" s="31" customFormat="1" ht="31.5">
      <c r="A37" s="15" t="s">
        <v>131</v>
      </c>
      <c r="B37" s="16">
        <f>+B21+B25+B29+B33+B34+B35+B36</f>
        <v>0</v>
      </c>
      <c r="C37" s="16">
        <f t="shared" ref="C37:L37" si="7">+C21+C25+C29+C33+C34+C35+C36</f>
        <v>5800</v>
      </c>
      <c r="D37" s="16">
        <f t="shared" si="7"/>
        <v>58000</v>
      </c>
      <c r="E37" s="16">
        <f t="shared" si="7"/>
        <v>0</v>
      </c>
      <c r="F37" s="16">
        <f t="shared" si="7"/>
        <v>0</v>
      </c>
      <c r="G37" s="16">
        <f t="shared" si="7"/>
        <v>0</v>
      </c>
      <c r="H37" s="16">
        <f t="shared" si="7"/>
        <v>0</v>
      </c>
      <c r="I37" s="16">
        <f t="shared" si="7"/>
        <v>0</v>
      </c>
      <c r="J37" s="16">
        <f t="shared" si="7"/>
        <v>0</v>
      </c>
      <c r="K37" s="16">
        <f t="shared" si="7"/>
        <v>0</v>
      </c>
      <c r="L37" s="16">
        <f t="shared" si="7"/>
        <v>0</v>
      </c>
      <c r="M37" s="16">
        <f>+M21+M25+M29+M33+M34+M35+M36</f>
        <v>0</v>
      </c>
      <c r="N37" s="16">
        <f>+N21+N25+N29+N33+N34+N35+N36</f>
        <v>63800</v>
      </c>
      <c r="O37" s="36"/>
      <c r="P37" s="36"/>
      <c r="Q37" s="36"/>
      <c r="IN37" s="41"/>
      <c r="IO37" s="41"/>
      <c r="IP37" s="41"/>
      <c r="IQ37" s="41"/>
      <c r="IR37" s="41"/>
      <c r="IS37" s="41"/>
      <c r="IT37" s="41"/>
      <c r="IU37" s="41"/>
      <c r="IV37" s="41"/>
    </row>
    <row r="38" spans="1:256" s="32" customFormat="1" ht="21.95" customHeight="1">
      <c r="A38" s="155" t="s">
        <v>132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37"/>
      <c r="P38" s="37"/>
      <c r="Q38" s="37"/>
      <c r="IN38" s="42"/>
      <c r="IO38" s="42"/>
      <c r="IP38" s="42"/>
      <c r="IQ38" s="42"/>
      <c r="IR38" s="42"/>
      <c r="IS38" s="42"/>
      <c r="IT38" s="42"/>
      <c r="IU38" s="42"/>
      <c r="IV38" s="42"/>
    </row>
    <row r="39" spans="1:256" s="32" customFormat="1" ht="21.95" customHeight="1">
      <c r="A39" s="156" t="s">
        <v>133</v>
      </c>
      <c r="B39" s="157"/>
      <c r="C39" s="157"/>
      <c r="D39" s="158"/>
      <c r="E39" s="156" t="s">
        <v>134</v>
      </c>
      <c r="F39" s="157"/>
      <c r="G39" s="157"/>
      <c r="H39" s="157"/>
      <c r="I39" s="158"/>
      <c r="J39" s="156" t="s">
        <v>135</v>
      </c>
      <c r="K39" s="157"/>
      <c r="L39" s="157"/>
      <c r="M39" s="157"/>
      <c r="N39" s="158"/>
      <c r="O39" s="37"/>
      <c r="P39" s="37"/>
      <c r="Q39" s="37"/>
      <c r="IN39" s="42"/>
      <c r="IO39" s="42"/>
      <c r="IP39" s="42"/>
      <c r="IQ39" s="42"/>
      <c r="IR39" s="42"/>
      <c r="IS39" s="42"/>
      <c r="IT39" s="42"/>
      <c r="IU39" s="42"/>
      <c r="IV39" s="42"/>
    </row>
    <row r="40" spans="1:256" s="32" customFormat="1" ht="21.95" customHeight="1">
      <c r="A40" s="159"/>
      <c r="B40" s="160"/>
      <c r="C40" s="160"/>
      <c r="D40" s="161"/>
      <c r="E40" s="156" t="s">
        <v>136</v>
      </c>
      <c r="F40" s="157"/>
      <c r="G40" s="157"/>
      <c r="H40" s="157"/>
      <c r="I40" s="158"/>
      <c r="J40" s="156" t="s">
        <v>137</v>
      </c>
      <c r="K40" s="157"/>
      <c r="L40" s="157"/>
      <c r="M40" s="157"/>
      <c r="N40" s="158"/>
      <c r="O40" s="37"/>
      <c r="P40" s="37"/>
      <c r="Q40" s="37"/>
      <c r="IN40" s="42"/>
      <c r="IO40" s="42"/>
      <c r="IP40" s="42"/>
      <c r="IQ40" s="42"/>
      <c r="IR40" s="42"/>
      <c r="IS40" s="42"/>
      <c r="IT40" s="42"/>
      <c r="IU40" s="42"/>
      <c r="IV40" s="42"/>
    </row>
    <row r="41" spans="1:256" s="32" customFormat="1" ht="21.95" customHeight="1">
      <c r="A41" s="156" t="s">
        <v>138</v>
      </c>
      <c r="B41" s="157"/>
      <c r="C41" s="157"/>
      <c r="D41" s="158"/>
      <c r="E41" s="159"/>
      <c r="F41" s="160"/>
      <c r="G41" s="160"/>
      <c r="H41" s="160"/>
      <c r="I41" s="161"/>
      <c r="J41" s="159"/>
      <c r="K41" s="160"/>
      <c r="L41" s="160"/>
      <c r="M41" s="160"/>
      <c r="N41" s="161"/>
      <c r="O41" s="37"/>
      <c r="P41" s="37"/>
      <c r="Q41" s="37"/>
      <c r="IN41" s="42"/>
      <c r="IO41" s="42"/>
      <c r="IP41" s="42"/>
      <c r="IQ41" s="42"/>
      <c r="IR41" s="42"/>
      <c r="IS41" s="42"/>
      <c r="IT41" s="42"/>
      <c r="IU41" s="42"/>
      <c r="IV41" s="42"/>
    </row>
    <row r="42" spans="1:256" s="32" customFormat="1" ht="21.95" customHeight="1">
      <c r="A42" s="162">
        <v>63800</v>
      </c>
      <c r="B42" s="160"/>
      <c r="C42" s="160"/>
      <c r="D42" s="161"/>
      <c r="E42" s="156" t="s">
        <v>139</v>
      </c>
      <c r="F42" s="157"/>
      <c r="G42" s="157"/>
      <c r="H42" s="157"/>
      <c r="I42" s="158"/>
      <c r="J42" s="156" t="s">
        <v>140</v>
      </c>
      <c r="K42" s="157"/>
      <c r="L42" s="157"/>
      <c r="M42" s="157"/>
      <c r="N42" s="158"/>
      <c r="O42" s="37"/>
      <c r="P42" s="37"/>
      <c r="Q42" s="37"/>
      <c r="IN42" s="42"/>
      <c r="IO42" s="42"/>
      <c r="IP42" s="42"/>
      <c r="IQ42" s="42"/>
      <c r="IR42" s="42"/>
      <c r="IS42" s="42"/>
      <c r="IT42" s="42"/>
      <c r="IU42" s="42"/>
      <c r="IV42" s="42"/>
    </row>
    <row r="43" spans="1:256" s="32" customFormat="1" ht="21.95" customHeight="1">
      <c r="A43" s="156" t="s">
        <v>141</v>
      </c>
      <c r="B43" s="157"/>
      <c r="C43" s="157"/>
      <c r="D43" s="158"/>
      <c r="E43" s="159"/>
      <c r="F43" s="160"/>
      <c r="G43" s="160"/>
      <c r="H43" s="160"/>
      <c r="I43" s="161"/>
      <c r="J43" s="159"/>
      <c r="K43" s="160"/>
      <c r="L43" s="160"/>
      <c r="M43" s="160"/>
      <c r="N43" s="161"/>
      <c r="O43" s="37"/>
      <c r="P43" s="37"/>
      <c r="Q43" s="37"/>
      <c r="IN43" s="42"/>
      <c r="IO43" s="42"/>
      <c r="IP43" s="42"/>
      <c r="IQ43" s="42"/>
      <c r="IR43" s="42"/>
      <c r="IS43" s="42"/>
      <c r="IT43" s="42"/>
      <c r="IU43" s="42"/>
      <c r="IV43" s="42"/>
    </row>
    <row r="44" spans="1:256" s="32" customFormat="1" ht="21.95" customHeight="1">
      <c r="A44" s="159"/>
      <c r="B44" s="160"/>
      <c r="C44" s="160"/>
      <c r="D44" s="161"/>
      <c r="E44" s="156" t="s">
        <v>142</v>
      </c>
      <c r="F44" s="157"/>
      <c r="G44" s="157"/>
      <c r="H44" s="157"/>
      <c r="I44" s="158"/>
      <c r="J44" s="156" t="s">
        <v>143</v>
      </c>
      <c r="K44" s="157"/>
      <c r="L44" s="157"/>
      <c r="M44" s="157"/>
      <c r="N44" s="158"/>
      <c r="O44" s="37"/>
      <c r="P44" s="37"/>
      <c r="Q44" s="37"/>
      <c r="IN44" s="42"/>
      <c r="IO44" s="42"/>
      <c r="IP44" s="42"/>
      <c r="IQ44" s="42"/>
      <c r="IR44" s="42"/>
      <c r="IS44" s="42"/>
      <c r="IT44" s="42"/>
      <c r="IU44" s="42"/>
      <c r="IV44" s="42"/>
    </row>
    <row r="45" spans="1:256" s="32" customFormat="1" ht="21.95" customHeight="1">
      <c r="A45" s="156" t="s">
        <v>144</v>
      </c>
      <c r="B45" s="157"/>
      <c r="C45" s="157"/>
      <c r="D45" s="158"/>
      <c r="E45" s="159"/>
      <c r="F45" s="160"/>
      <c r="G45" s="160"/>
      <c r="H45" s="160"/>
      <c r="I45" s="161"/>
      <c r="J45" s="159"/>
      <c r="K45" s="160"/>
      <c r="L45" s="160"/>
      <c r="M45" s="160"/>
      <c r="N45" s="161"/>
      <c r="O45" s="37"/>
      <c r="P45" s="37"/>
      <c r="Q45" s="37"/>
      <c r="IN45" s="42"/>
      <c r="IO45" s="42"/>
      <c r="IP45" s="42"/>
      <c r="IQ45" s="42"/>
      <c r="IR45" s="42"/>
      <c r="IS45" s="42"/>
      <c r="IT45" s="42"/>
      <c r="IU45" s="42"/>
      <c r="IV45" s="42"/>
    </row>
    <row r="46" spans="1:256" s="32" customFormat="1" ht="21.95" customHeight="1">
      <c r="A46" s="159"/>
      <c r="B46" s="160"/>
      <c r="C46" s="160"/>
      <c r="D46" s="161"/>
      <c r="E46" s="156" t="s">
        <v>145</v>
      </c>
      <c r="F46" s="157"/>
      <c r="G46" s="157"/>
      <c r="H46" s="157"/>
      <c r="I46" s="158"/>
      <c r="J46" s="156" t="s">
        <v>146</v>
      </c>
      <c r="K46" s="157"/>
      <c r="L46" s="157"/>
      <c r="M46" s="157"/>
      <c r="N46" s="158"/>
      <c r="O46" s="37"/>
      <c r="P46" s="37"/>
      <c r="Q46" s="37"/>
      <c r="IN46" s="42"/>
      <c r="IO46" s="42"/>
      <c r="IP46" s="42"/>
      <c r="IQ46" s="42"/>
      <c r="IR46" s="42"/>
      <c r="IS46" s="42"/>
      <c r="IT46" s="42"/>
      <c r="IU46" s="42"/>
      <c r="IV46" s="42"/>
    </row>
    <row r="47" spans="1:256" s="32" customFormat="1" ht="21.95" customHeight="1">
      <c r="A47" s="156" t="s">
        <v>147</v>
      </c>
      <c r="B47" s="157"/>
      <c r="C47" s="157"/>
      <c r="D47" s="158"/>
      <c r="E47" s="159"/>
      <c r="F47" s="160"/>
      <c r="G47" s="160"/>
      <c r="H47" s="160"/>
      <c r="I47" s="161"/>
      <c r="J47" s="159"/>
      <c r="K47" s="160"/>
      <c r="L47" s="160"/>
      <c r="M47" s="160"/>
      <c r="N47" s="161"/>
      <c r="O47" s="37"/>
      <c r="P47" s="37"/>
      <c r="Q47" s="37"/>
      <c r="IN47" s="42"/>
      <c r="IO47" s="42"/>
      <c r="IP47" s="42"/>
      <c r="IQ47" s="42"/>
      <c r="IR47" s="42"/>
      <c r="IS47" s="42"/>
      <c r="IT47" s="42"/>
      <c r="IU47" s="42"/>
      <c r="IV47" s="42"/>
    </row>
    <row r="48" spans="1:256" s="32" customFormat="1" ht="21.95" customHeight="1">
      <c r="A48" s="159"/>
      <c r="B48" s="160"/>
      <c r="C48" s="160"/>
      <c r="D48" s="161"/>
      <c r="E48" s="156" t="s">
        <v>148</v>
      </c>
      <c r="F48" s="157"/>
      <c r="G48" s="157"/>
      <c r="H48" s="157"/>
      <c r="I48" s="158"/>
      <c r="J48" s="156" t="s">
        <v>149</v>
      </c>
      <c r="K48" s="157"/>
      <c r="L48" s="157"/>
      <c r="M48" s="157"/>
      <c r="N48" s="158"/>
      <c r="O48" s="37"/>
      <c r="P48" s="37"/>
      <c r="Q48" s="37"/>
      <c r="IN48" s="42"/>
      <c r="IO48" s="42"/>
      <c r="IP48" s="42"/>
      <c r="IQ48" s="42"/>
      <c r="IR48" s="42"/>
      <c r="IS48" s="42"/>
      <c r="IT48" s="42"/>
      <c r="IU48" s="42"/>
      <c r="IV48" s="42"/>
    </row>
    <row r="49" spans="1:256" s="32" customFormat="1" ht="21.95" customHeight="1">
      <c r="A49" s="156" t="s">
        <v>150</v>
      </c>
      <c r="B49" s="157"/>
      <c r="C49" s="157"/>
      <c r="D49" s="158"/>
      <c r="E49" s="159"/>
      <c r="F49" s="160"/>
      <c r="G49" s="160"/>
      <c r="H49" s="160"/>
      <c r="I49" s="161"/>
      <c r="J49" s="159"/>
      <c r="K49" s="160"/>
      <c r="L49" s="160"/>
      <c r="M49" s="160"/>
      <c r="N49" s="161"/>
      <c r="O49" s="37"/>
      <c r="P49" s="37"/>
      <c r="Q49" s="37"/>
      <c r="IN49" s="42"/>
      <c r="IO49" s="42"/>
      <c r="IP49" s="42"/>
      <c r="IQ49" s="42"/>
      <c r="IR49" s="42"/>
      <c r="IS49" s="42"/>
      <c r="IT49" s="42"/>
      <c r="IU49" s="42"/>
      <c r="IV49" s="42"/>
    </row>
    <row r="50" spans="1:256" s="32" customFormat="1" ht="21.95" customHeight="1">
      <c r="A50" s="159"/>
      <c r="B50" s="160"/>
      <c r="C50" s="160"/>
      <c r="D50" s="161"/>
      <c r="E50" s="163"/>
      <c r="F50" s="164"/>
      <c r="G50" s="164"/>
      <c r="H50" s="164"/>
      <c r="I50" s="165"/>
      <c r="J50" s="156" t="s">
        <v>151</v>
      </c>
      <c r="K50" s="157"/>
      <c r="L50" s="157"/>
      <c r="M50" s="157"/>
      <c r="N50" s="158"/>
      <c r="O50" s="37"/>
      <c r="P50" s="37"/>
      <c r="Q50" s="37"/>
      <c r="IN50" s="42"/>
      <c r="IO50" s="42"/>
      <c r="IP50" s="42"/>
      <c r="IQ50" s="42"/>
      <c r="IR50" s="42"/>
      <c r="IS50" s="42"/>
      <c r="IT50" s="42"/>
      <c r="IU50" s="42"/>
      <c r="IV50" s="42"/>
    </row>
    <row r="51" spans="1:256" s="32" customFormat="1" ht="21.95" customHeight="1">
      <c r="A51" s="163"/>
      <c r="B51" s="164"/>
      <c r="C51" s="164"/>
      <c r="D51" s="165"/>
      <c r="E51" s="163"/>
      <c r="F51" s="164"/>
      <c r="G51" s="164"/>
      <c r="H51" s="164"/>
      <c r="I51" s="165"/>
      <c r="J51" s="159"/>
      <c r="K51" s="160"/>
      <c r="L51" s="160"/>
      <c r="M51" s="160"/>
      <c r="N51" s="161"/>
      <c r="O51" s="37"/>
      <c r="P51" s="37"/>
      <c r="Q51" s="37"/>
      <c r="IN51" s="42"/>
      <c r="IO51" s="42"/>
      <c r="IP51" s="42"/>
      <c r="IQ51" s="42"/>
      <c r="IR51" s="42"/>
      <c r="IS51" s="42"/>
      <c r="IT51" s="42"/>
      <c r="IU51" s="42"/>
      <c r="IV51" s="42"/>
    </row>
    <row r="52" spans="1:256" s="32" customFormat="1" ht="21.95" customHeight="1">
      <c r="A52" s="163"/>
      <c r="B52" s="164"/>
      <c r="C52" s="164"/>
      <c r="D52" s="165"/>
      <c r="E52" s="163"/>
      <c r="F52" s="164"/>
      <c r="G52" s="164"/>
      <c r="H52" s="164"/>
      <c r="I52" s="165"/>
      <c r="J52" s="156" t="s">
        <v>152</v>
      </c>
      <c r="K52" s="157"/>
      <c r="L52" s="157"/>
      <c r="M52" s="157"/>
      <c r="N52" s="158"/>
      <c r="O52" s="37"/>
      <c r="P52" s="37"/>
      <c r="Q52" s="37"/>
      <c r="IN52" s="42"/>
      <c r="IO52" s="42"/>
      <c r="IP52" s="42"/>
      <c r="IQ52" s="42"/>
      <c r="IR52" s="42"/>
      <c r="IS52" s="42"/>
      <c r="IT52" s="42"/>
      <c r="IU52" s="42"/>
      <c r="IV52" s="42"/>
    </row>
    <row r="53" spans="1:256" s="32" customFormat="1" ht="21.95" customHeight="1">
      <c r="A53" s="163"/>
      <c r="B53" s="164"/>
      <c r="C53" s="164"/>
      <c r="D53" s="165"/>
      <c r="E53" s="163"/>
      <c r="F53" s="164"/>
      <c r="G53" s="164"/>
      <c r="H53" s="164"/>
      <c r="I53" s="165"/>
      <c r="J53" s="159"/>
      <c r="K53" s="160"/>
      <c r="L53" s="160"/>
      <c r="M53" s="160"/>
      <c r="N53" s="161"/>
      <c r="O53" s="37"/>
      <c r="P53" s="37"/>
      <c r="Q53" s="37"/>
      <c r="IN53" s="42"/>
      <c r="IO53" s="42"/>
      <c r="IP53" s="42"/>
      <c r="IQ53" s="42"/>
      <c r="IR53" s="42"/>
      <c r="IS53" s="42"/>
      <c r="IT53" s="42"/>
      <c r="IU53" s="42"/>
      <c r="IV53" s="42"/>
    </row>
    <row r="54" spans="1:256" s="32" customFormat="1" ht="21.95" customHeight="1">
      <c r="A54" s="163"/>
      <c r="B54" s="164"/>
      <c r="C54" s="164"/>
      <c r="D54" s="165"/>
      <c r="E54" s="163"/>
      <c r="F54" s="164"/>
      <c r="G54" s="164"/>
      <c r="H54" s="164"/>
      <c r="I54" s="165"/>
      <c r="J54" s="156" t="s">
        <v>153</v>
      </c>
      <c r="K54" s="157"/>
      <c r="L54" s="157"/>
      <c r="M54" s="157"/>
      <c r="N54" s="158"/>
      <c r="O54" s="37"/>
      <c r="P54" s="37"/>
      <c r="Q54" s="37"/>
      <c r="IN54" s="42"/>
      <c r="IO54" s="42"/>
      <c r="IP54" s="42"/>
      <c r="IQ54" s="42"/>
      <c r="IR54" s="42"/>
      <c r="IS54" s="42"/>
      <c r="IT54" s="42"/>
      <c r="IU54" s="42"/>
      <c r="IV54" s="42"/>
    </row>
    <row r="55" spans="1:256" s="32" customFormat="1" ht="21.95" customHeight="1">
      <c r="A55" s="163"/>
      <c r="B55" s="164"/>
      <c r="C55" s="164"/>
      <c r="D55" s="165"/>
      <c r="E55" s="163"/>
      <c r="F55" s="164"/>
      <c r="G55" s="164"/>
      <c r="H55" s="164"/>
      <c r="I55" s="165"/>
      <c r="J55" s="159"/>
      <c r="K55" s="160"/>
      <c r="L55" s="160"/>
      <c r="M55" s="160"/>
      <c r="N55" s="161"/>
      <c r="O55" s="37"/>
      <c r="P55" s="37"/>
      <c r="Q55" s="37"/>
      <c r="IN55" s="42"/>
      <c r="IO55" s="42"/>
      <c r="IP55" s="42"/>
      <c r="IQ55" s="42"/>
      <c r="IR55" s="42"/>
      <c r="IS55" s="42"/>
      <c r="IT55" s="42"/>
      <c r="IU55" s="42"/>
      <c r="IV55" s="42"/>
    </row>
    <row r="56" spans="1:256" s="32" customFormat="1" ht="21.95" customHeight="1">
      <c r="A56" s="163"/>
      <c r="B56" s="164"/>
      <c r="C56" s="164"/>
      <c r="D56" s="165"/>
      <c r="E56" s="163"/>
      <c r="F56" s="164"/>
      <c r="G56" s="164"/>
      <c r="H56" s="164"/>
      <c r="I56" s="165"/>
      <c r="J56" s="156" t="s">
        <v>154</v>
      </c>
      <c r="K56" s="157"/>
      <c r="L56" s="157"/>
      <c r="M56" s="157"/>
      <c r="N56" s="158"/>
      <c r="O56" s="37"/>
      <c r="P56" s="37"/>
      <c r="Q56" s="37"/>
      <c r="IN56" s="42"/>
      <c r="IO56" s="42"/>
      <c r="IP56" s="42"/>
      <c r="IQ56" s="42"/>
      <c r="IR56" s="42"/>
      <c r="IS56" s="42"/>
      <c r="IT56" s="42"/>
      <c r="IU56" s="42"/>
      <c r="IV56" s="42"/>
    </row>
    <row r="57" spans="1:256" s="32" customFormat="1" ht="21.95" customHeight="1">
      <c r="A57" s="163"/>
      <c r="B57" s="164"/>
      <c r="C57" s="164"/>
      <c r="D57" s="165"/>
      <c r="E57" s="163"/>
      <c r="F57" s="164"/>
      <c r="G57" s="164"/>
      <c r="H57" s="164"/>
      <c r="I57" s="165"/>
      <c r="J57" s="159"/>
      <c r="K57" s="160"/>
      <c r="L57" s="160"/>
      <c r="M57" s="160"/>
      <c r="N57" s="161"/>
      <c r="O57" s="37"/>
      <c r="P57" s="37"/>
      <c r="Q57" s="37"/>
      <c r="IN57" s="42"/>
      <c r="IO57" s="42"/>
      <c r="IP57" s="42"/>
      <c r="IQ57" s="42"/>
      <c r="IR57" s="42"/>
      <c r="IS57" s="42"/>
      <c r="IT57" s="42"/>
      <c r="IU57" s="42"/>
      <c r="IV57" s="42"/>
    </row>
    <row r="58" spans="1:256" s="32" customFormat="1" ht="21.95" customHeight="1">
      <c r="A58" s="163"/>
      <c r="B58" s="164"/>
      <c r="C58" s="164"/>
      <c r="D58" s="165"/>
      <c r="E58" s="163"/>
      <c r="F58" s="164"/>
      <c r="G58" s="164"/>
      <c r="H58" s="164"/>
      <c r="I58" s="165"/>
      <c r="J58" s="156" t="s">
        <v>155</v>
      </c>
      <c r="K58" s="157"/>
      <c r="L58" s="157"/>
      <c r="M58" s="157"/>
      <c r="N58" s="158"/>
      <c r="O58" s="37"/>
      <c r="P58" s="37"/>
      <c r="Q58" s="37"/>
      <c r="IN58"/>
      <c r="IO58"/>
      <c r="IP58"/>
      <c r="IQ58"/>
      <c r="IR58"/>
      <c r="IS58"/>
      <c r="IT58"/>
      <c r="IU58"/>
      <c r="IV58"/>
    </row>
    <row r="59" spans="1:256" s="32" customFormat="1" ht="21.95" customHeight="1">
      <c r="A59" s="17"/>
      <c r="B59" s="18"/>
      <c r="C59" s="18"/>
      <c r="D59" s="19"/>
      <c r="E59" s="17"/>
      <c r="F59" s="18"/>
      <c r="G59" s="18"/>
      <c r="H59" s="18"/>
      <c r="I59" s="19"/>
      <c r="J59" s="159"/>
      <c r="K59" s="160"/>
      <c r="L59" s="160"/>
      <c r="M59" s="160"/>
      <c r="N59" s="161"/>
      <c r="O59" s="37"/>
      <c r="P59" s="37"/>
      <c r="Q59" s="37"/>
      <c r="IN59"/>
      <c r="IO59"/>
      <c r="IP59"/>
      <c r="IQ59"/>
      <c r="IR59"/>
      <c r="IS59"/>
      <c r="IT59"/>
      <c r="IU59"/>
      <c r="IV59"/>
    </row>
    <row r="60" spans="1:256" s="32" customFormat="1" ht="21.95" customHeight="1">
      <c r="A60" s="17"/>
      <c r="B60" s="18"/>
      <c r="C60" s="18"/>
      <c r="D60" s="19"/>
      <c r="E60" s="17"/>
      <c r="F60" s="18"/>
      <c r="G60" s="18"/>
      <c r="H60" s="18"/>
      <c r="I60" s="19"/>
      <c r="J60" s="156" t="s">
        <v>156</v>
      </c>
      <c r="K60" s="157"/>
      <c r="L60" s="157"/>
      <c r="M60" s="157"/>
      <c r="N60" s="158"/>
      <c r="O60" s="37"/>
      <c r="P60" s="37"/>
      <c r="Q60" s="37"/>
      <c r="IN60"/>
      <c r="IO60"/>
      <c r="IP60"/>
      <c r="IQ60"/>
      <c r="IR60"/>
      <c r="IS60"/>
      <c r="IT60"/>
      <c r="IU60"/>
      <c r="IV60"/>
    </row>
    <row r="61" spans="1:256" s="32" customFormat="1" ht="21.95" customHeight="1">
      <c r="A61" s="17"/>
      <c r="B61" s="18"/>
      <c r="C61" s="18"/>
      <c r="D61" s="19"/>
      <c r="E61" s="17"/>
      <c r="F61" s="18"/>
      <c r="G61" s="18"/>
      <c r="H61" s="18"/>
      <c r="I61" s="19"/>
      <c r="J61" s="159"/>
      <c r="K61" s="160"/>
      <c r="L61" s="160"/>
      <c r="M61" s="160"/>
      <c r="N61" s="161"/>
      <c r="O61" s="37"/>
      <c r="P61" s="37"/>
      <c r="Q61" s="37"/>
      <c r="IN61"/>
      <c r="IO61"/>
      <c r="IP61"/>
      <c r="IQ61"/>
      <c r="IR61"/>
      <c r="IS61"/>
      <c r="IT61"/>
      <c r="IU61"/>
      <c r="IV61"/>
    </row>
    <row r="62" spans="1:256" s="32" customFormat="1" ht="21.95" customHeight="1">
      <c r="A62" s="17"/>
      <c r="B62" s="18"/>
      <c r="C62" s="18"/>
      <c r="D62" s="19"/>
      <c r="E62" s="17"/>
      <c r="F62" s="18"/>
      <c r="G62" s="18"/>
      <c r="H62" s="18"/>
      <c r="I62" s="19"/>
      <c r="J62" s="156" t="s">
        <v>157</v>
      </c>
      <c r="K62" s="157"/>
      <c r="L62" s="157"/>
      <c r="M62" s="157"/>
      <c r="N62" s="158"/>
      <c r="O62" s="37"/>
      <c r="P62" s="37"/>
      <c r="Q62" s="37"/>
      <c r="IN62"/>
      <c r="IO62"/>
      <c r="IP62"/>
      <c r="IQ62"/>
      <c r="IR62"/>
      <c r="IS62"/>
      <c r="IT62"/>
      <c r="IU62"/>
      <c r="IV62"/>
    </row>
    <row r="63" spans="1:256" s="32" customFormat="1" ht="21.95" customHeight="1">
      <c r="A63" s="17"/>
      <c r="B63" s="18"/>
      <c r="C63" s="18"/>
      <c r="D63" s="19"/>
      <c r="E63" s="17"/>
      <c r="F63" s="18"/>
      <c r="G63" s="18"/>
      <c r="H63" s="18"/>
      <c r="I63" s="19"/>
      <c r="J63" s="159"/>
      <c r="K63" s="160"/>
      <c r="L63" s="160"/>
      <c r="M63" s="160"/>
      <c r="N63" s="161"/>
      <c r="O63" s="37"/>
      <c r="P63" s="37"/>
      <c r="Q63" s="37"/>
      <c r="IN63"/>
      <c r="IO63"/>
      <c r="IP63"/>
      <c r="IQ63"/>
      <c r="IR63"/>
      <c r="IS63"/>
      <c r="IT63"/>
      <c r="IU63"/>
      <c r="IV63"/>
    </row>
    <row r="64" spans="1:256" s="32" customFormat="1" ht="21.95" customHeight="1">
      <c r="A64" s="17"/>
      <c r="B64" s="18"/>
      <c r="C64" s="18"/>
      <c r="D64" s="19"/>
      <c r="E64" s="17"/>
      <c r="F64" s="18"/>
      <c r="G64" s="18"/>
      <c r="H64" s="18"/>
      <c r="I64" s="19"/>
      <c r="J64" s="156" t="s">
        <v>158</v>
      </c>
      <c r="K64" s="157"/>
      <c r="L64" s="157"/>
      <c r="M64" s="157"/>
      <c r="N64" s="158"/>
      <c r="O64" s="37"/>
      <c r="P64" s="37"/>
      <c r="Q64" s="37"/>
      <c r="IN64"/>
      <c r="IO64"/>
      <c r="IP64"/>
      <c r="IQ64"/>
      <c r="IR64"/>
      <c r="IS64"/>
      <c r="IT64"/>
      <c r="IU64"/>
      <c r="IV64"/>
    </row>
    <row r="65" spans="1:256" s="32" customFormat="1" ht="21.95" customHeight="1">
      <c r="A65" s="17"/>
      <c r="B65" s="18"/>
      <c r="C65" s="18"/>
      <c r="D65" s="19"/>
      <c r="E65" s="17"/>
      <c r="F65" s="18"/>
      <c r="G65" s="18"/>
      <c r="H65" s="18"/>
      <c r="I65" s="19"/>
      <c r="J65" s="159"/>
      <c r="K65" s="160"/>
      <c r="L65" s="160"/>
      <c r="M65" s="160"/>
      <c r="N65" s="161"/>
      <c r="O65" s="37"/>
      <c r="P65" s="37"/>
      <c r="Q65" s="37"/>
      <c r="IN65"/>
      <c r="IO65"/>
      <c r="IP65"/>
      <c r="IQ65"/>
      <c r="IR65"/>
      <c r="IS65"/>
      <c r="IT65"/>
      <c r="IU65"/>
      <c r="IV65"/>
    </row>
    <row r="66" spans="1:256" s="32" customFormat="1" ht="21.95" customHeight="1">
      <c r="A66" s="17"/>
      <c r="B66" s="18"/>
      <c r="C66" s="18"/>
      <c r="D66" s="19"/>
      <c r="E66" s="17"/>
      <c r="F66" s="18"/>
      <c r="G66" s="18"/>
      <c r="H66" s="18"/>
      <c r="I66" s="19"/>
      <c r="J66" s="156" t="s">
        <v>159</v>
      </c>
      <c r="K66" s="157"/>
      <c r="L66" s="157"/>
      <c r="M66" s="157"/>
      <c r="N66" s="158"/>
      <c r="O66" s="37"/>
      <c r="P66" s="37"/>
      <c r="Q66" s="37"/>
      <c r="IN66"/>
      <c r="IO66"/>
      <c r="IP66"/>
      <c r="IQ66"/>
      <c r="IR66"/>
      <c r="IS66"/>
      <c r="IT66"/>
      <c r="IU66"/>
      <c r="IV66"/>
    </row>
    <row r="67" spans="1:256" s="32" customFormat="1" ht="21.95" customHeight="1">
      <c r="A67" s="17"/>
      <c r="B67" s="18"/>
      <c r="C67" s="18"/>
      <c r="D67" s="19"/>
      <c r="E67" s="17"/>
      <c r="F67" s="18"/>
      <c r="G67" s="18"/>
      <c r="H67" s="18"/>
      <c r="I67" s="19"/>
      <c r="J67" s="159"/>
      <c r="K67" s="160"/>
      <c r="L67" s="160"/>
      <c r="M67" s="160"/>
      <c r="N67" s="161"/>
      <c r="O67" s="37"/>
      <c r="P67" s="37"/>
      <c r="Q67" s="37"/>
      <c r="IN67"/>
      <c r="IO67"/>
      <c r="IP67"/>
      <c r="IQ67"/>
      <c r="IR67"/>
      <c r="IS67"/>
      <c r="IT67"/>
      <c r="IU67"/>
      <c r="IV67"/>
    </row>
    <row r="68" spans="1:256" s="32" customFormat="1" ht="21.95" customHeight="1">
      <c r="A68" s="17"/>
      <c r="B68" s="18"/>
      <c r="C68" s="18"/>
      <c r="D68" s="19"/>
      <c r="E68" s="17"/>
      <c r="F68" s="18"/>
      <c r="G68" s="18"/>
      <c r="H68" s="18"/>
      <c r="I68" s="19"/>
      <c r="J68" s="156" t="s">
        <v>160</v>
      </c>
      <c r="K68" s="157"/>
      <c r="L68" s="157"/>
      <c r="M68" s="157"/>
      <c r="N68" s="158"/>
      <c r="O68" s="37"/>
      <c r="P68" s="37"/>
      <c r="Q68" s="37"/>
      <c r="IN68"/>
      <c r="IO68"/>
      <c r="IP68"/>
      <c r="IQ68"/>
      <c r="IR68"/>
      <c r="IS68"/>
      <c r="IT68"/>
      <c r="IU68"/>
      <c r="IV68"/>
    </row>
    <row r="69" spans="1:256" s="32" customFormat="1" ht="21.95" customHeight="1">
      <c r="A69" s="17"/>
      <c r="B69" s="18"/>
      <c r="C69" s="18"/>
      <c r="D69" s="19"/>
      <c r="E69" s="17"/>
      <c r="F69" s="18"/>
      <c r="G69" s="18"/>
      <c r="H69" s="18"/>
      <c r="I69" s="19"/>
      <c r="J69" s="159"/>
      <c r="K69" s="160"/>
      <c r="L69" s="160"/>
      <c r="M69" s="160"/>
      <c r="N69" s="161"/>
      <c r="O69" s="37"/>
      <c r="P69" s="37"/>
      <c r="Q69" s="37"/>
      <c r="IN69"/>
      <c r="IO69"/>
      <c r="IP69"/>
      <c r="IQ69"/>
      <c r="IR69"/>
      <c r="IS69"/>
      <c r="IT69"/>
      <c r="IU69"/>
      <c r="IV69"/>
    </row>
    <row r="70" spans="1:256" s="32" customFormat="1" ht="21.95" customHeight="1">
      <c r="A70" s="17"/>
      <c r="B70" s="18"/>
      <c r="C70" s="18"/>
      <c r="D70" s="19"/>
      <c r="E70" s="17"/>
      <c r="F70" s="18"/>
      <c r="G70" s="18"/>
      <c r="H70" s="18"/>
      <c r="I70" s="19"/>
      <c r="J70" s="156" t="s">
        <v>161</v>
      </c>
      <c r="K70" s="157"/>
      <c r="L70" s="157"/>
      <c r="M70" s="157"/>
      <c r="N70" s="158"/>
      <c r="O70" s="37"/>
      <c r="P70" s="37"/>
      <c r="Q70" s="37"/>
      <c r="IN70"/>
      <c r="IO70"/>
      <c r="IP70"/>
      <c r="IQ70"/>
      <c r="IR70"/>
      <c r="IS70"/>
      <c r="IT70"/>
      <c r="IU70"/>
      <c r="IV70"/>
    </row>
    <row r="71" spans="1:256" s="32" customFormat="1" ht="21.95" customHeight="1">
      <c r="A71" s="17"/>
      <c r="B71" s="18"/>
      <c r="C71" s="18"/>
      <c r="D71" s="19"/>
      <c r="E71" s="17"/>
      <c r="F71" s="18"/>
      <c r="G71" s="18"/>
      <c r="H71" s="18"/>
      <c r="I71" s="19"/>
      <c r="J71" s="159"/>
      <c r="K71" s="160"/>
      <c r="L71" s="160"/>
      <c r="M71" s="160"/>
      <c r="N71" s="161"/>
      <c r="O71" s="37"/>
      <c r="P71" s="37"/>
      <c r="Q71" s="37"/>
      <c r="IN71"/>
      <c r="IO71"/>
      <c r="IP71"/>
      <c r="IQ71"/>
      <c r="IR71"/>
      <c r="IS71"/>
      <c r="IT71"/>
      <c r="IU71"/>
      <c r="IV71"/>
    </row>
    <row r="72" spans="1:256" s="32" customFormat="1" ht="21.95" customHeight="1">
      <c r="A72" s="17"/>
      <c r="B72" s="18"/>
      <c r="C72" s="18"/>
      <c r="D72" s="19"/>
      <c r="E72" s="17"/>
      <c r="F72" s="18"/>
      <c r="G72" s="18"/>
      <c r="H72" s="18"/>
      <c r="I72" s="19"/>
      <c r="J72" s="156" t="s">
        <v>162</v>
      </c>
      <c r="K72" s="157"/>
      <c r="L72" s="157"/>
      <c r="M72" s="157"/>
      <c r="N72" s="158"/>
      <c r="O72" s="37"/>
      <c r="P72" s="37"/>
      <c r="Q72" s="37"/>
      <c r="IN72"/>
      <c r="IO72"/>
      <c r="IP72"/>
      <c r="IQ72"/>
      <c r="IR72"/>
      <c r="IS72"/>
      <c r="IT72"/>
      <c r="IU72"/>
      <c r="IV72"/>
    </row>
    <row r="73" spans="1:256" s="32" customFormat="1" ht="21.95" customHeight="1">
      <c r="A73" s="17"/>
      <c r="B73" s="18"/>
      <c r="C73" s="18"/>
      <c r="D73" s="19"/>
      <c r="E73" s="17"/>
      <c r="F73" s="18"/>
      <c r="G73" s="18"/>
      <c r="H73" s="18"/>
      <c r="I73" s="19"/>
      <c r="J73" s="159"/>
      <c r="K73" s="160"/>
      <c r="L73" s="160"/>
      <c r="M73" s="160"/>
      <c r="N73" s="161"/>
      <c r="O73" s="37"/>
      <c r="P73" s="37"/>
      <c r="Q73" s="37"/>
      <c r="IN73"/>
      <c r="IO73"/>
      <c r="IP73"/>
      <c r="IQ73"/>
      <c r="IR73"/>
      <c r="IS73"/>
      <c r="IT73"/>
      <c r="IU73"/>
      <c r="IV73"/>
    </row>
    <row r="74" spans="1:256" s="32" customFormat="1" ht="21.95" customHeight="1">
      <c r="A74" s="17"/>
      <c r="B74" s="18"/>
      <c r="C74" s="18"/>
      <c r="D74" s="19"/>
      <c r="E74" s="17"/>
      <c r="F74" s="18"/>
      <c r="G74" s="18"/>
      <c r="H74" s="18"/>
      <c r="I74" s="19"/>
      <c r="J74" s="156" t="s">
        <v>163</v>
      </c>
      <c r="K74" s="157"/>
      <c r="L74" s="157"/>
      <c r="M74" s="157"/>
      <c r="N74" s="158"/>
      <c r="O74" s="37"/>
      <c r="P74" s="37"/>
      <c r="Q74" s="37"/>
      <c r="IN74"/>
      <c r="IO74"/>
      <c r="IP74"/>
      <c r="IQ74"/>
      <c r="IR74"/>
      <c r="IS74"/>
      <c r="IT74"/>
      <c r="IU74"/>
      <c r="IV74"/>
    </row>
    <row r="75" spans="1:256" s="32" customFormat="1" ht="21.95" customHeight="1">
      <c r="A75" s="17"/>
      <c r="B75" s="18"/>
      <c r="C75" s="18"/>
      <c r="D75" s="19"/>
      <c r="E75" s="17"/>
      <c r="F75" s="18"/>
      <c r="G75" s="18"/>
      <c r="H75" s="18"/>
      <c r="I75" s="19"/>
      <c r="J75" s="159"/>
      <c r="K75" s="160"/>
      <c r="L75" s="160"/>
      <c r="M75" s="160"/>
      <c r="N75" s="161"/>
      <c r="O75" s="37"/>
      <c r="P75" s="37"/>
      <c r="Q75" s="37"/>
      <c r="IN75"/>
      <c r="IO75"/>
      <c r="IP75"/>
      <c r="IQ75"/>
      <c r="IR75"/>
      <c r="IS75"/>
      <c r="IT75"/>
      <c r="IU75"/>
      <c r="IV75"/>
    </row>
    <row r="76" spans="1:256" s="32" customFormat="1" ht="42.95" customHeight="1">
      <c r="A76" s="163"/>
      <c r="B76" s="164"/>
      <c r="C76" s="164"/>
      <c r="D76" s="165"/>
      <c r="E76" s="163"/>
      <c r="F76" s="164"/>
      <c r="G76" s="164"/>
      <c r="H76" s="164"/>
      <c r="I76" s="165"/>
      <c r="J76" s="166" t="s">
        <v>164</v>
      </c>
      <c r="K76" s="167"/>
      <c r="L76" s="167"/>
      <c r="M76" s="167"/>
      <c r="N76" s="168"/>
      <c r="O76" s="37"/>
      <c r="P76" s="37"/>
      <c r="Q76" s="37"/>
      <c r="IN76"/>
      <c r="IO76"/>
      <c r="IP76"/>
      <c r="IQ76"/>
      <c r="IR76"/>
      <c r="IS76"/>
      <c r="IT76"/>
      <c r="IU76"/>
      <c r="IV76"/>
    </row>
    <row r="77" spans="1:256" s="32" customFormat="1" ht="21.95" customHeight="1">
      <c r="A77" s="17"/>
      <c r="B77" s="18"/>
      <c r="C77" s="18"/>
      <c r="D77" s="19"/>
      <c r="E77" s="17"/>
      <c r="F77" s="18"/>
      <c r="G77" s="18"/>
      <c r="H77" s="18"/>
      <c r="I77" s="19"/>
      <c r="J77" s="169"/>
      <c r="K77" s="170"/>
      <c r="L77" s="170"/>
      <c r="M77" s="170"/>
      <c r="N77" s="171"/>
      <c r="O77" s="37"/>
      <c r="P77" s="37"/>
      <c r="Q77" s="37"/>
      <c r="IN77"/>
      <c r="IO77"/>
      <c r="IP77"/>
      <c r="IQ77"/>
      <c r="IR77"/>
      <c r="IS77"/>
      <c r="IT77"/>
      <c r="IU77"/>
      <c r="IV77"/>
    </row>
    <row r="78" spans="1:256" s="32" customFormat="1" ht="21.95" customHeight="1">
      <c r="A78" s="17"/>
      <c r="B78" s="18"/>
      <c r="C78" s="18"/>
      <c r="D78" s="19"/>
      <c r="E78" s="17"/>
      <c r="F78" s="18"/>
      <c r="G78" s="18"/>
      <c r="H78" s="18"/>
      <c r="I78" s="19"/>
      <c r="J78" s="166" t="s">
        <v>165</v>
      </c>
      <c r="K78" s="167"/>
      <c r="L78" s="167"/>
      <c r="M78" s="167"/>
      <c r="N78" s="168"/>
      <c r="O78" s="37"/>
      <c r="P78" s="37"/>
      <c r="Q78" s="37"/>
      <c r="IN78"/>
      <c r="IO78"/>
      <c r="IP78"/>
      <c r="IQ78"/>
      <c r="IR78"/>
      <c r="IS78"/>
      <c r="IT78"/>
      <c r="IU78"/>
      <c r="IV78"/>
    </row>
    <row r="79" spans="1:256" s="32" customFormat="1" ht="21.95" customHeight="1">
      <c r="A79" s="17"/>
      <c r="B79" s="18"/>
      <c r="C79" s="18"/>
      <c r="D79" s="19"/>
      <c r="E79" s="17"/>
      <c r="F79" s="18"/>
      <c r="G79" s="18"/>
      <c r="H79" s="18"/>
      <c r="I79" s="19"/>
      <c r="J79" s="169"/>
      <c r="K79" s="170"/>
      <c r="L79" s="170"/>
      <c r="M79" s="170"/>
      <c r="N79" s="171"/>
      <c r="O79" s="37"/>
      <c r="P79" s="37"/>
      <c r="Q79" s="37"/>
      <c r="IN79"/>
      <c r="IO79"/>
      <c r="IP79"/>
      <c r="IQ79"/>
      <c r="IR79"/>
      <c r="IS79"/>
      <c r="IT79"/>
      <c r="IU79"/>
      <c r="IV79"/>
    </row>
    <row r="80" spans="1:256" s="32" customFormat="1" ht="21.95" customHeight="1">
      <c r="A80" s="17"/>
      <c r="B80" s="18"/>
      <c r="C80" s="18"/>
      <c r="D80" s="19"/>
      <c r="E80" s="17"/>
      <c r="F80" s="18"/>
      <c r="G80" s="18"/>
      <c r="H80" s="18"/>
      <c r="I80" s="19"/>
      <c r="J80" s="166" t="s">
        <v>166</v>
      </c>
      <c r="K80" s="167"/>
      <c r="L80" s="167"/>
      <c r="M80" s="167"/>
      <c r="N80" s="168"/>
      <c r="O80" s="37"/>
      <c r="P80" s="37"/>
      <c r="Q80" s="37"/>
      <c r="IN80"/>
      <c r="IO80"/>
      <c r="IP80"/>
      <c r="IQ80"/>
      <c r="IR80"/>
      <c r="IS80"/>
      <c r="IT80"/>
      <c r="IU80"/>
      <c r="IV80"/>
    </row>
    <row r="81" spans="1:256" s="32" customFormat="1" ht="21.95" customHeight="1">
      <c r="A81" s="17"/>
      <c r="B81" s="18"/>
      <c r="C81" s="18"/>
      <c r="D81" s="19"/>
      <c r="E81" s="17"/>
      <c r="F81" s="18"/>
      <c r="G81" s="18"/>
      <c r="H81" s="18"/>
      <c r="I81" s="19"/>
      <c r="J81" s="169"/>
      <c r="K81" s="170"/>
      <c r="L81" s="170"/>
      <c r="M81" s="170"/>
      <c r="N81" s="171"/>
      <c r="O81" s="37"/>
      <c r="P81" s="37"/>
      <c r="Q81" s="37"/>
      <c r="IN81"/>
      <c r="IO81"/>
      <c r="IP81"/>
      <c r="IQ81"/>
      <c r="IR81"/>
      <c r="IS81"/>
      <c r="IT81"/>
      <c r="IU81"/>
      <c r="IV81"/>
    </row>
    <row r="82" spans="1:256" s="32" customFormat="1" ht="21.95" customHeight="1">
      <c r="A82" s="17"/>
      <c r="B82" s="18"/>
      <c r="C82" s="18"/>
      <c r="D82" s="19"/>
      <c r="E82" s="17"/>
      <c r="F82" s="18"/>
      <c r="G82" s="18"/>
      <c r="H82" s="18"/>
      <c r="I82" s="19"/>
      <c r="J82" s="166" t="s">
        <v>167</v>
      </c>
      <c r="K82" s="167"/>
      <c r="L82" s="167"/>
      <c r="M82" s="167"/>
      <c r="N82" s="168"/>
      <c r="O82" s="37"/>
      <c r="P82" s="37"/>
      <c r="Q82" s="37"/>
      <c r="IN82"/>
      <c r="IO82"/>
      <c r="IP82"/>
      <c r="IQ82"/>
      <c r="IR82"/>
      <c r="IS82"/>
      <c r="IT82"/>
      <c r="IU82"/>
      <c r="IV82"/>
    </row>
    <row r="83" spans="1:256" s="32" customFormat="1" ht="21.95" customHeight="1">
      <c r="A83" s="17"/>
      <c r="B83" s="18"/>
      <c r="C83" s="18"/>
      <c r="D83" s="19"/>
      <c r="E83" s="17"/>
      <c r="F83" s="18"/>
      <c r="G83" s="18"/>
      <c r="H83" s="18"/>
      <c r="I83" s="19"/>
      <c r="J83" s="169"/>
      <c r="K83" s="170"/>
      <c r="L83" s="170"/>
      <c r="M83" s="170"/>
      <c r="N83" s="171"/>
      <c r="O83" s="37"/>
      <c r="P83" s="37"/>
      <c r="Q83" s="37"/>
      <c r="IN83"/>
      <c r="IO83"/>
      <c r="IP83"/>
      <c r="IQ83"/>
      <c r="IR83"/>
      <c r="IS83"/>
      <c r="IT83"/>
      <c r="IU83"/>
      <c r="IV83"/>
    </row>
    <row r="84" spans="1:256" s="32" customFormat="1" ht="21.95" customHeight="1">
      <c r="A84" s="17"/>
      <c r="B84" s="18"/>
      <c r="C84" s="18"/>
      <c r="D84" s="19"/>
      <c r="E84" s="17"/>
      <c r="F84" s="18"/>
      <c r="G84" s="18"/>
      <c r="H84" s="18"/>
      <c r="I84" s="19"/>
      <c r="J84" s="166" t="s">
        <v>168</v>
      </c>
      <c r="K84" s="167"/>
      <c r="L84" s="167"/>
      <c r="M84" s="167"/>
      <c r="N84" s="168"/>
      <c r="O84" s="37"/>
      <c r="P84" s="37"/>
      <c r="Q84" s="37"/>
      <c r="IN84"/>
      <c r="IO84"/>
      <c r="IP84"/>
      <c r="IQ84"/>
      <c r="IR84"/>
      <c r="IS84"/>
      <c r="IT84"/>
      <c r="IU84"/>
      <c r="IV84"/>
    </row>
    <row r="85" spans="1:256" s="32" customFormat="1" ht="21.95" customHeight="1">
      <c r="A85" s="17"/>
      <c r="B85" s="18"/>
      <c r="C85" s="18"/>
      <c r="D85" s="19"/>
      <c r="E85" s="17"/>
      <c r="F85" s="18"/>
      <c r="G85" s="18"/>
      <c r="H85" s="18"/>
      <c r="I85" s="19"/>
      <c r="J85" s="169"/>
      <c r="K85" s="170"/>
      <c r="L85" s="170"/>
      <c r="M85" s="170"/>
      <c r="N85" s="171"/>
      <c r="O85" s="37"/>
      <c r="P85" s="37"/>
      <c r="Q85" s="37"/>
      <c r="IN85"/>
      <c r="IO85"/>
      <c r="IP85"/>
      <c r="IQ85"/>
      <c r="IR85"/>
      <c r="IS85"/>
      <c r="IT85"/>
      <c r="IU85"/>
      <c r="IV85"/>
    </row>
    <row r="86" spans="1:256" s="32" customFormat="1" ht="21.95" customHeight="1">
      <c r="A86" s="17"/>
      <c r="B86" s="18"/>
      <c r="C86" s="18"/>
      <c r="D86" s="19"/>
      <c r="E86" s="17"/>
      <c r="F86" s="18"/>
      <c r="G86" s="18"/>
      <c r="H86" s="18"/>
      <c r="I86" s="19"/>
      <c r="J86" s="166" t="s">
        <v>169</v>
      </c>
      <c r="K86" s="167"/>
      <c r="L86" s="167"/>
      <c r="M86" s="167"/>
      <c r="N86" s="168"/>
      <c r="O86" s="37"/>
      <c r="P86" s="37"/>
      <c r="Q86" s="37"/>
      <c r="IN86"/>
      <c r="IO86"/>
      <c r="IP86"/>
      <c r="IQ86"/>
      <c r="IR86"/>
      <c r="IS86"/>
      <c r="IT86"/>
      <c r="IU86"/>
      <c r="IV86"/>
    </row>
    <row r="87" spans="1:256" s="32" customFormat="1" ht="21.95" customHeight="1">
      <c r="A87" s="17"/>
      <c r="B87" s="18"/>
      <c r="C87" s="18"/>
      <c r="D87" s="19"/>
      <c r="E87" s="17"/>
      <c r="F87" s="18"/>
      <c r="G87" s="18"/>
      <c r="H87" s="18"/>
      <c r="I87" s="19"/>
      <c r="J87" s="169"/>
      <c r="K87" s="170"/>
      <c r="L87" s="170"/>
      <c r="M87" s="170"/>
      <c r="N87" s="171"/>
      <c r="O87" s="37"/>
      <c r="P87" s="37"/>
      <c r="Q87" s="37"/>
      <c r="IN87"/>
      <c r="IO87"/>
      <c r="IP87"/>
      <c r="IQ87"/>
      <c r="IR87"/>
      <c r="IS87"/>
      <c r="IT87"/>
      <c r="IU87"/>
      <c r="IV87"/>
    </row>
    <row r="88" spans="1:256" s="32" customFormat="1" ht="21.95" customHeight="1">
      <c r="A88" s="156" t="s">
        <v>170</v>
      </c>
      <c r="B88" s="157"/>
      <c r="C88" s="157"/>
      <c r="D88" s="158"/>
      <c r="E88" s="156" t="s">
        <v>170</v>
      </c>
      <c r="F88" s="157"/>
      <c r="G88" s="157"/>
      <c r="H88" s="157"/>
      <c r="I88" s="158"/>
      <c r="J88" s="166" t="s">
        <v>170</v>
      </c>
      <c r="K88" s="167"/>
      <c r="L88" s="167"/>
      <c r="M88" s="167"/>
      <c r="N88" s="168"/>
      <c r="O88" s="37"/>
      <c r="P88" s="37"/>
      <c r="Q88" s="37"/>
      <c r="IN88"/>
      <c r="IO88"/>
      <c r="IP88"/>
      <c r="IQ88"/>
      <c r="IR88"/>
      <c r="IS88"/>
      <c r="IT88"/>
      <c r="IU88"/>
      <c r="IV88"/>
    </row>
    <row r="89" spans="1:256" s="32" customFormat="1" ht="21.95" customHeight="1">
      <c r="A89" s="159">
        <f>A40+A42+A44+A46+A48+A50</f>
        <v>63800</v>
      </c>
      <c r="B89" s="160"/>
      <c r="C89" s="160"/>
      <c r="D89" s="161"/>
      <c r="E89" s="159">
        <f>E41+E43+E45+E47+E49</f>
        <v>0</v>
      </c>
      <c r="F89" s="160"/>
      <c r="G89" s="160"/>
      <c r="H89" s="160"/>
      <c r="I89" s="161"/>
      <c r="J89" s="169">
        <f>J41+J43+J45+J47+J49+J51+J53+J55+J57+J59+J61+J63+J65+J67+J69+J71+J73+J75+J77+J79+J81+J83+J85+J87</f>
        <v>0</v>
      </c>
      <c r="K89" s="170"/>
      <c r="L89" s="170"/>
      <c r="M89" s="170"/>
      <c r="N89" s="171"/>
      <c r="O89" s="37"/>
      <c r="P89" s="37"/>
      <c r="Q89" s="37"/>
      <c r="IN89"/>
      <c r="IO89"/>
      <c r="IP89"/>
      <c r="IQ89"/>
      <c r="IR89"/>
      <c r="IS89"/>
      <c r="IT89"/>
      <c r="IU89"/>
      <c r="IV89"/>
    </row>
    <row r="90" spans="1:256" ht="21.95" customHeight="1">
      <c r="A90" s="175" t="s">
        <v>171</v>
      </c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</row>
    <row r="91" spans="1:256" ht="21.95" customHeight="1">
      <c r="A91" s="176">
        <f>A89+E89+J89</f>
        <v>63800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</row>
    <row r="92" spans="1:256" s="31" customFormat="1" ht="21.95" customHeight="1">
      <c r="A92" s="172" t="s">
        <v>172</v>
      </c>
      <c r="B92" s="172"/>
      <c r="C92" s="172"/>
      <c r="D92" s="172"/>
      <c r="E92" s="172"/>
      <c r="F92" s="172"/>
      <c r="G92" s="172"/>
      <c r="H92" s="172" t="s">
        <v>173</v>
      </c>
      <c r="I92" s="172"/>
      <c r="J92" s="172"/>
      <c r="K92" s="172"/>
      <c r="L92" s="172"/>
      <c r="M92" s="172"/>
      <c r="N92" s="172"/>
      <c r="O92" s="36"/>
      <c r="P92" s="36"/>
      <c r="Q92" s="36"/>
      <c r="IN92" s="41"/>
      <c r="IO92" s="41"/>
      <c r="IP92" s="41"/>
      <c r="IQ92" s="41"/>
      <c r="IR92" s="41"/>
      <c r="IS92" s="41"/>
      <c r="IT92" s="41"/>
      <c r="IU92" s="41"/>
      <c r="IV92" s="41"/>
    </row>
    <row r="93" spans="1:256" s="32" customFormat="1" ht="21.95" customHeight="1">
      <c r="A93" s="173"/>
      <c r="B93" s="173"/>
      <c r="C93" s="173"/>
      <c r="D93" s="173"/>
      <c r="E93" s="173"/>
      <c r="F93" s="173"/>
      <c r="G93" s="173"/>
      <c r="H93" s="173">
        <f>A91</f>
        <v>63800</v>
      </c>
      <c r="I93" s="173"/>
      <c r="J93" s="173"/>
      <c r="K93" s="173"/>
      <c r="L93" s="173"/>
      <c r="M93" s="173"/>
      <c r="N93" s="173"/>
      <c r="O93" s="37"/>
      <c r="P93" s="37"/>
      <c r="Q93" s="37"/>
      <c r="IN93" s="42"/>
      <c r="IO93" s="42"/>
      <c r="IP93" s="42"/>
      <c r="IQ93" s="42"/>
      <c r="IR93" s="42"/>
      <c r="IS93" s="42"/>
      <c r="IT93" s="42"/>
      <c r="IU93" s="42"/>
      <c r="IV93" s="42"/>
    </row>
    <row r="94" spans="1:256" s="33" customFormat="1" ht="21.95" customHeight="1">
      <c r="A94" s="174" t="s">
        <v>174</v>
      </c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</row>
    <row r="95" spans="1:256" ht="51" customHeight="1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48"/>
      <c r="N95" s="27" t="s">
        <v>110</v>
      </c>
    </row>
    <row r="96" spans="1:256" ht="21" customHeight="1">
      <c r="M96" s="48"/>
      <c r="N96" s="27" t="s">
        <v>60</v>
      </c>
    </row>
    <row r="97" spans="13:14" ht="15.75">
      <c r="M97" s="48"/>
      <c r="N97" s="27" t="s">
        <v>61</v>
      </c>
    </row>
  </sheetData>
  <mergeCells count="123">
    <mergeCell ref="A92:G92"/>
    <mergeCell ref="H92:N92"/>
    <mergeCell ref="A93:G93"/>
    <mergeCell ref="H93:N93"/>
    <mergeCell ref="A94:N94"/>
    <mergeCell ref="J87:N87"/>
    <mergeCell ref="A88:D88"/>
    <mergeCell ref="E88:I88"/>
    <mergeCell ref="J88:N88"/>
    <mergeCell ref="A89:D89"/>
    <mergeCell ref="E89:I89"/>
    <mergeCell ref="J89:N89"/>
    <mergeCell ref="A90:N90"/>
    <mergeCell ref="A91:N91"/>
    <mergeCell ref="J78:N78"/>
    <mergeCell ref="J79:N79"/>
    <mergeCell ref="J80:N80"/>
    <mergeCell ref="J81:N81"/>
    <mergeCell ref="J82:N82"/>
    <mergeCell ref="J83:N83"/>
    <mergeCell ref="J84:N84"/>
    <mergeCell ref="J85:N85"/>
    <mergeCell ref="J86:N86"/>
    <mergeCell ref="J71:N71"/>
    <mergeCell ref="J72:N72"/>
    <mergeCell ref="J73:N73"/>
    <mergeCell ref="J74:N74"/>
    <mergeCell ref="J75:N75"/>
    <mergeCell ref="A76:D76"/>
    <mergeCell ref="E76:I76"/>
    <mergeCell ref="J76:N76"/>
    <mergeCell ref="J77:N77"/>
    <mergeCell ref="J62:N62"/>
    <mergeCell ref="J63:N63"/>
    <mergeCell ref="J64:N64"/>
    <mergeCell ref="J65:N65"/>
    <mergeCell ref="J66:N66"/>
    <mergeCell ref="J67:N67"/>
    <mergeCell ref="J68:N68"/>
    <mergeCell ref="J69:N69"/>
    <mergeCell ref="J70:N70"/>
    <mergeCell ref="A57:D57"/>
    <mergeCell ref="E57:I57"/>
    <mergeCell ref="J57:N57"/>
    <mergeCell ref="A58:D58"/>
    <mergeCell ref="E58:I58"/>
    <mergeCell ref="J58:N58"/>
    <mergeCell ref="J59:N59"/>
    <mergeCell ref="J60:N60"/>
    <mergeCell ref="J61:N61"/>
    <mergeCell ref="A54:D54"/>
    <mergeCell ref="E54:I54"/>
    <mergeCell ref="J54:N54"/>
    <mergeCell ref="A55:D55"/>
    <mergeCell ref="E55:I55"/>
    <mergeCell ref="J55:N55"/>
    <mergeCell ref="A56:D56"/>
    <mergeCell ref="E56:I56"/>
    <mergeCell ref="J56:N56"/>
    <mergeCell ref="A51:D51"/>
    <mergeCell ref="E51:I51"/>
    <mergeCell ref="J51:N51"/>
    <mergeCell ref="A52:D52"/>
    <mergeCell ref="E52:I52"/>
    <mergeCell ref="J52:N52"/>
    <mergeCell ref="A53:D53"/>
    <mergeCell ref="E53:I53"/>
    <mergeCell ref="J53:N53"/>
    <mergeCell ref="A48:D48"/>
    <mergeCell ref="E48:I48"/>
    <mergeCell ref="J48:N48"/>
    <mergeCell ref="A49:D49"/>
    <mergeCell ref="E49:I49"/>
    <mergeCell ref="J49:N49"/>
    <mergeCell ref="A50:D50"/>
    <mergeCell ref="E50:I50"/>
    <mergeCell ref="J50:N50"/>
    <mergeCell ref="A45:D45"/>
    <mergeCell ref="E45:I45"/>
    <mergeCell ref="J45:N45"/>
    <mergeCell ref="A46:D46"/>
    <mergeCell ref="E46:I46"/>
    <mergeCell ref="J46:N46"/>
    <mergeCell ref="A47:D47"/>
    <mergeCell ref="E47:I47"/>
    <mergeCell ref="J47:N47"/>
    <mergeCell ref="A42:D42"/>
    <mergeCell ref="E42:I42"/>
    <mergeCell ref="J42:N42"/>
    <mergeCell ref="A43:D43"/>
    <mergeCell ref="E43:I43"/>
    <mergeCell ref="J43:N43"/>
    <mergeCell ref="A44:D44"/>
    <mergeCell ref="E44:I44"/>
    <mergeCell ref="J44:N44"/>
    <mergeCell ref="A38:N38"/>
    <mergeCell ref="A39:D39"/>
    <mergeCell ref="E39:I39"/>
    <mergeCell ref="J39:N39"/>
    <mergeCell ref="A40:D40"/>
    <mergeCell ref="E40:I40"/>
    <mergeCell ref="J40:N40"/>
    <mergeCell ref="A41:D41"/>
    <mergeCell ref="E41:I41"/>
    <mergeCell ref="J41:N41"/>
    <mergeCell ref="A11:N11"/>
    <mergeCell ref="A12:N12"/>
    <mergeCell ref="A13:N13"/>
    <mergeCell ref="A14:N14"/>
    <mergeCell ref="A15:N15"/>
    <mergeCell ref="A16:N16"/>
    <mergeCell ref="M17:N17"/>
    <mergeCell ref="M18:N18"/>
    <mergeCell ref="A19:N19"/>
    <mergeCell ref="A2:N2"/>
    <mergeCell ref="A3:N3"/>
    <mergeCell ref="A4:N4"/>
    <mergeCell ref="A5:N5"/>
    <mergeCell ref="A6:N6"/>
    <mergeCell ref="A7:N7"/>
    <mergeCell ref="A8:N8"/>
    <mergeCell ref="A9:N9"/>
    <mergeCell ref="A10:N10"/>
  </mergeCells>
  <printOptions horizontalCentered="1"/>
  <pageMargins left="0.27152777777777798" right="0.32291666666666702" top="0.49513888888888902" bottom="0.24791666666666701" header="0.51041666666666696" footer="0.51041666666666696"/>
  <pageSetup paperSize="256" scale="13" firstPageNumber="0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V99"/>
  <sheetViews>
    <sheetView view="pageBreakPreview" topLeftCell="A23" zoomScale="80" zoomScaleNormal="80" workbookViewId="0">
      <selection activeCell="I72" sqref="I72"/>
    </sheetView>
  </sheetViews>
  <sheetFormatPr baseColWidth="10" defaultColWidth="9.140625" defaultRowHeight="15"/>
  <cols>
    <col min="1" max="1" width="12.85546875" customWidth="1"/>
    <col min="2" max="13" width="14.85546875" customWidth="1"/>
    <col min="14" max="14" width="17.140625" customWidth="1"/>
    <col min="15" max="15" width="33.28515625" customWidth="1"/>
    <col min="16" max="16" width="13" customWidth="1"/>
    <col min="17" max="22" width="11" customWidth="1"/>
    <col min="23" max="24" width="13.42578125" customWidth="1"/>
    <col min="25" max="1025" width="11" customWidth="1"/>
  </cols>
  <sheetData>
    <row r="2" spans="1:256" s="28" customFormat="1" ht="21.95" customHeight="1">
      <c r="A2" s="146" t="s">
        <v>111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34"/>
      <c r="P2" s="34"/>
      <c r="Q2" s="34"/>
      <c r="IN2" s="38"/>
      <c r="IO2" s="38"/>
      <c r="IP2" s="38"/>
      <c r="IQ2" s="38"/>
      <c r="IR2" s="38"/>
      <c r="IS2" s="38"/>
      <c r="IT2" s="38"/>
      <c r="IU2" s="38"/>
      <c r="IV2" s="38"/>
    </row>
    <row r="3" spans="1:256" s="29" customFormat="1" ht="21.95" customHeight="1">
      <c r="A3" s="147" t="s">
        <v>210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35"/>
      <c r="P3" s="35"/>
      <c r="Q3" s="35"/>
      <c r="IN3" s="39"/>
      <c r="IO3" s="39"/>
      <c r="IP3" s="39"/>
      <c r="IQ3" s="39"/>
      <c r="IR3" s="39"/>
      <c r="IS3" s="39"/>
      <c r="IT3" s="39"/>
      <c r="IU3" s="39"/>
      <c r="IV3" s="39"/>
    </row>
    <row r="4" spans="1:256" s="30" customFormat="1" ht="21.95" customHeight="1">
      <c r="A4" s="92" t="s">
        <v>112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35"/>
      <c r="P4" s="35"/>
      <c r="Q4" s="35"/>
      <c r="IN4" s="40"/>
      <c r="IO4" s="40"/>
      <c r="IP4" s="40"/>
      <c r="IQ4" s="40"/>
      <c r="IR4" s="40"/>
      <c r="IS4" s="40"/>
      <c r="IT4" s="40"/>
      <c r="IU4" s="40"/>
      <c r="IV4" s="40"/>
    </row>
    <row r="5" spans="1:256" s="30" customFormat="1" ht="21.95" customHeight="1">
      <c r="A5" s="148">
        <v>45658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35"/>
      <c r="P5" s="35"/>
      <c r="Q5" s="35"/>
      <c r="IN5"/>
      <c r="IO5"/>
      <c r="IP5"/>
      <c r="IQ5"/>
      <c r="IR5"/>
      <c r="IS5"/>
      <c r="IT5"/>
      <c r="IU5"/>
      <c r="IV5"/>
    </row>
    <row r="6" spans="1:256" s="30" customFormat="1" ht="21.95" customHeight="1">
      <c r="A6" s="92" t="s">
        <v>113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35"/>
      <c r="P6" s="35"/>
      <c r="Q6" s="35"/>
      <c r="IN6"/>
      <c r="IO6"/>
      <c r="IP6"/>
      <c r="IQ6"/>
      <c r="IR6"/>
      <c r="IS6"/>
      <c r="IT6"/>
      <c r="IU6"/>
      <c r="IV6"/>
    </row>
    <row r="7" spans="1:256" s="30" customFormat="1" ht="21.95" customHeight="1">
      <c r="A7" s="148">
        <v>46022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35"/>
      <c r="P7" s="35"/>
      <c r="Q7" s="35"/>
      <c r="IN7"/>
      <c r="IO7"/>
      <c r="IP7"/>
      <c r="IQ7"/>
      <c r="IR7"/>
      <c r="IS7"/>
      <c r="IT7"/>
      <c r="IU7"/>
      <c r="IV7"/>
    </row>
    <row r="8" spans="1:256" s="30" customFormat="1" ht="21.95" customHeight="1">
      <c r="A8" s="92" t="s">
        <v>114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35"/>
      <c r="P8" s="35"/>
      <c r="Q8" s="35"/>
      <c r="IN8"/>
      <c r="IO8"/>
      <c r="IP8"/>
      <c r="IQ8"/>
      <c r="IR8"/>
      <c r="IS8"/>
      <c r="IT8"/>
      <c r="IU8"/>
      <c r="IV8"/>
    </row>
    <row r="9" spans="1:256" s="30" customFormat="1" ht="21.95" customHeight="1">
      <c r="A9" s="148" t="s">
        <v>206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35"/>
      <c r="P9" s="35"/>
      <c r="Q9" s="35"/>
      <c r="IN9"/>
      <c r="IO9"/>
      <c r="IP9"/>
      <c r="IQ9"/>
      <c r="IR9"/>
      <c r="IS9"/>
      <c r="IT9"/>
      <c r="IU9"/>
      <c r="IV9"/>
    </row>
    <row r="10" spans="1:256" s="30" customFormat="1" ht="21.95" customHeight="1">
      <c r="A10" s="92" t="s">
        <v>94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35"/>
      <c r="P10" s="35"/>
      <c r="Q10" s="35"/>
      <c r="IN10"/>
      <c r="IO10"/>
      <c r="IP10"/>
      <c r="IQ10"/>
      <c r="IR10"/>
      <c r="IS10"/>
      <c r="IT10"/>
      <c r="IU10"/>
      <c r="IV10"/>
    </row>
    <row r="11" spans="1:256" s="30" customFormat="1" ht="21.95" customHeight="1">
      <c r="A11" s="149" t="s">
        <v>211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35"/>
      <c r="P11" s="35"/>
      <c r="Q11" s="35"/>
      <c r="IN11"/>
      <c r="IO11"/>
      <c r="IP11"/>
      <c r="IQ11"/>
      <c r="IR11"/>
      <c r="IS11"/>
      <c r="IT11"/>
      <c r="IU11"/>
      <c r="IV11"/>
    </row>
    <row r="12" spans="1:256" s="30" customFormat="1" ht="21.95" customHeight="1">
      <c r="A12" s="92" t="s">
        <v>95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35"/>
      <c r="P12" s="35"/>
      <c r="Q12" s="35"/>
      <c r="IN12"/>
      <c r="IO12"/>
      <c r="IP12"/>
      <c r="IQ12"/>
      <c r="IR12"/>
      <c r="IS12"/>
      <c r="IT12"/>
      <c r="IU12"/>
      <c r="IV12"/>
    </row>
    <row r="13" spans="1:256" s="29" customFormat="1" ht="21.95" customHeight="1">
      <c r="A13" s="148" t="s">
        <v>208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35"/>
      <c r="P13" s="35"/>
      <c r="Q13" s="35"/>
      <c r="IN13" s="39"/>
      <c r="IO13" s="39"/>
      <c r="IP13" s="39"/>
      <c r="IQ13" s="39"/>
      <c r="IR13" s="39"/>
      <c r="IS13" s="39"/>
      <c r="IT13" s="39"/>
      <c r="IU13" s="39"/>
      <c r="IV13" s="39"/>
    </row>
    <row r="14" spans="1:256" s="30" customFormat="1" ht="21.95" customHeight="1">
      <c r="A14" s="92" t="s">
        <v>115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35"/>
      <c r="P14" s="35"/>
      <c r="Q14" s="35"/>
      <c r="IN14" s="40"/>
      <c r="IO14" s="40"/>
      <c r="IP14" s="40"/>
      <c r="IQ14" s="40"/>
      <c r="IR14" s="40"/>
      <c r="IS14" s="40"/>
      <c r="IT14" s="40"/>
      <c r="IU14" s="40"/>
      <c r="IV14" s="40"/>
    </row>
    <row r="15" spans="1:256" s="30" customFormat="1" ht="21.95" customHeight="1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35"/>
      <c r="P15" s="35"/>
      <c r="Q15" s="35"/>
      <c r="IN15"/>
      <c r="IO15"/>
      <c r="IP15"/>
      <c r="IQ15"/>
      <c r="IR15"/>
      <c r="IS15"/>
      <c r="IT15"/>
      <c r="IU15"/>
      <c r="IV15"/>
    </row>
    <row r="16" spans="1:256" s="29" customFormat="1" ht="21.95" customHeight="1">
      <c r="A16" s="144" t="s">
        <v>116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35"/>
      <c r="P16" s="35"/>
      <c r="Q16" s="35"/>
      <c r="IN16" s="39"/>
      <c r="IO16" s="39"/>
      <c r="IP16" s="39"/>
      <c r="IQ16" s="39"/>
      <c r="IR16" s="39"/>
      <c r="IS16" s="39"/>
      <c r="IT16" s="39"/>
      <c r="IU16" s="39"/>
      <c r="IV16" s="39"/>
    </row>
    <row r="17" spans="1:256" s="31" customFormat="1" ht="21.95" customHeight="1">
      <c r="A17" s="7" t="s">
        <v>117</v>
      </c>
      <c r="B17" s="7" t="s">
        <v>118</v>
      </c>
      <c r="C17" s="7" t="s">
        <v>119</v>
      </c>
      <c r="D17" s="7" t="s">
        <v>120</v>
      </c>
      <c r="E17" s="7" t="s">
        <v>121</v>
      </c>
      <c r="F17" s="7" t="s">
        <v>122</v>
      </c>
      <c r="G17" s="7" t="s">
        <v>123</v>
      </c>
      <c r="H17" s="7" t="s">
        <v>124</v>
      </c>
      <c r="I17" s="7" t="s">
        <v>125</v>
      </c>
      <c r="J17" s="7" t="s">
        <v>126</v>
      </c>
      <c r="K17" s="7" t="s">
        <v>127</v>
      </c>
      <c r="L17" s="7" t="s">
        <v>128</v>
      </c>
      <c r="M17" s="152" t="s">
        <v>47</v>
      </c>
      <c r="N17" s="152"/>
      <c r="O17" s="36"/>
      <c r="P17" s="36"/>
      <c r="Q17" s="36"/>
      <c r="IN17" s="41"/>
      <c r="IO17" s="41"/>
      <c r="IP17" s="41"/>
      <c r="IQ17" s="41"/>
      <c r="IR17" s="41"/>
      <c r="IS17" s="41"/>
      <c r="IT17" s="41"/>
      <c r="IU17" s="41"/>
      <c r="IV17" s="41"/>
    </row>
    <row r="18" spans="1:256" s="32" customFormat="1" ht="21.95" customHeight="1">
      <c r="A18" s="8">
        <v>1</v>
      </c>
      <c r="B18" s="9">
        <v>1</v>
      </c>
      <c r="C18" s="9">
        <v>1</v>
      </c>
      <c r="D18" s="9"/>
      <c r="E18" s="9"/>
      <c r="F18" s="9"/>
      <c r="G18" s="9"/>
      <c r="H18" s="9"/>
      <c r="I18" s="9"/>
      <c r="J18" s="20"/>
      <c r="K18" s="21"/>
      <c r="L18" s="22"/>
      <c r="M18" s="153">
        <f>A18+B18+C18+D18+E18+F18+G18+H18+I18+J18+K18+L18</f>
        <v>3</v>
      </c>
      <c r="N18" s="153"/>
      <c r="O18" s="37"/>
      <c r="P18" s="37"/>
      <c r="Q18" s="37"/>
      <c r="IN18" s="42"/>
      <c r="IO18" s="42"/>
      <c r="IP18" s="42"/>
      <c r="IQ18" s="42"/>
      <c r="IR18" s="42"/>
      <c r="IS18" s="42"/>
      <c r="IT18" s="42"/>
      <c r="IU18" s="42"/>
      <c r="IV18" s="42"/>
    </row>
    <row r="19" spans="1:256" s="32" customFormat="1" ht="21.95" customHeight="1">
      <c r="A19" s="154" t="s">
        <v>129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37"/>
      <c r="P19" s="37"/>
      <c r="Q19" s="37"/>
      <c r="IN19"/>
      <c r="IO19"/>
      <c r="IP19"/>
      <c r="IQ19"/>
      <c r="IR19"/>
      <c r="IS19"/>
      <c r="IT19"/>
      <c r="IU19"/>
      <c r="IV19"/>
    </row>
    <row r="20" spans="1:256" s="32" customFormat="1" ht="21.95" customHeight="1">
      <c r="A20" s="10" t="s">
        <v>130</v>
      </c>
      <c r="B20" s="10" t="s">
        <v>117</v>
      </c>
      <c r="C20" s="10" t="s">
        <v>118</v>
      </c>
      <c r="D20" s="10" t="s">
        <v>119</v>
      </c>
      <c r="E20" s="10" t="s">
        <v>120</v>
      </c>
      <c r="F20" s="10" t="s">
        <v>121</v>
      </c>
      <c r="G20" s="10" t="s">
        <v>122</v>
      </c>
      <c r="H20" s="10" t="s">
        <v>123</v>
      </c>
      <c r="I20" s="10" t="s">
        <v>124</v>
      </c>
      <c r="J20" s="10" t="s">
        <v>125</v>
      </c>
      <c r="K20" s="10" t="s">
        <v>126</v>
      </c>
      <c r="L20" s="10" t="s">
        <v>127</v>
      </c>
      <c r="M20" s="10" t="s">
        <v>128</v>
      </c>
      <c r="N20" s="10" t="s">
        <v>47</v>
      </c>
      <c r="O20" s="37"/>
      <c r="P20" s="37"/>
      <c r="Q20" s="37"/>
      <c r="IN20"/>
      <c r="IO20"/>
      <c r="IP20"/>
      <c r="IQ20"/>
      <c r="IR20"/>
      <c r="IS20"/>
      <c r="IT20"/>
      <c r="IU20"/>
      <c r="IV20"/>
    </row>
    <row r="21" spans="1:256" s="33" customFormat="1" ht="21.95" customHeight="1">
      <c r="A21" s="11">
        <v>402</v>
      </c>
      <c r="B21" s="12">
        <f>+B22+B23+B24</f>
        <v>0</v>
      </c>
      <c r="C21" s="12">
        <f t="shared" ref="C21:E21" si="0">+C22+C23+C24</f>
        <v>5000</v>
      </c>
      <c r="D21" s="12">
        <f t="shared" si="0"/>
        <v>0</v>
      </c>
      <c r="E21" s="12">
        <f t="shared" si="0"/>
        <v>0</v>
      </c>
      <c r="F21" s="12">
        <f t="shared" ref="F21:M21" si="1">+F22+F23+F24</f>
        <v>0</v>
      </c>
      <c r="G21" s="12">
        <f t="shared" si="1"/>
        <v>0</v>
      </c>
      <c r="H21" s="12">
        <f t="shared" si="1"/>
        <v>0</v>
      </c>
      <c r="I21" s="12">
        <f t="shared" si="1"/>
        <v>0</v>
      </c>
      <c r="J21" s="12">
        <f t="shared" si="1"/>
        <v>0</v>
      </c>
      <c r="K21" s="12">
        <f t="shared" si="1"/>
        <v>0</v>
      </c>
      <c r="L21" s="12">
        <f t="shared" si="1"/>
        <v>0</v>
      </c>
      <c r="M21" s="12">
        <f t="shared" si="1"/>
        <v>0</v>
      </c>
      <c r="N21" s="11">
        <f>M21+L21+K21+J21+I21+H21+G21+F21+E21+D21+C21+B21</f>
        <v>5000</v>
      </c>
    </row>
    <row r="22" spans="1:256" s="33" customFormat="1" ht="21.95" customHeight="1">
      <c r="A22" s="11">
        <v>402010101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1">
        <f t="shared" ref="N22:N36" si="2">M22+L22+K22+J22+I22+H22+G22+F22+E22+D22+C22+B22</f>
        <v>0</v>
      </c>
    </row>
    <row r="23" spans="1:256" s="33" customFormat="1" ht="21.95" customHeight="1">
      <c r="A23" s="11">
        <v>402050400</v>
      </c>
      <c r="B23" s="12"/>
      <c r="C23" s="12">
        <v>5000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1">
        <f t="shared" si="2"/>
        <v>5000</v>
      </c>
    </row>
    <row r="24" spans="1:256" s="33" customFormat="1" ht="21.95" customHeight="1">
      <c r="A24" s="11">
        <v>402060101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>
        <f t="shared" si="2"/>
        <v>0</v>
      </c>
    </row>
    <row r="25" spans="1:256" s="31" customFormat="1" ht="21.95" customHeight="1">
      <c r="A25" s="11">
        <v>403</v>
      </c>
      <c r="B25" s="12">
        <f>+B26+B27+B28</f>
        <v>0</v>
      </c>
      <c r="C25" s="12">
        <f t="shared" ref="C25:E25" si="3">+C26+C27+C28</f>
        <v>800</v>
      </c>
      <c r="D25" s="12">
        <f t="shared" si="3"/>
        <v>8000</v>
      </c>
      <c r="E25" s="12">
        <f t="shared" si="3"/>
        <v>0</v>
      </c>
      <c r="F25" s="12">
        <f t="shared" ref="F25:M25" si="4">+F26+F27+F28</f>
        <v>0</v>
      </c>
      <c r="G25" s="12">
        <f t="shared" si="4"/>
        <v>0</v>
      </c>
      <c r="H25" s="12">
        <f t="shared" si="4"/>
        <v>0</v>
      </c>
      <c r="I25" s="12">
        <f t="shared" si="4"/>
        <v>0</v>
      </c>
      <c r="J25" s="12">
        <f t="shared" si="4"/>
        <v>0</v>
      </c>
      <c r="K25" s="12">
        <f t="shared" si="4"/>
        <v>0</v>
      </c>
      <c r="L25" s="12">
        <f t="shared" si="4"/>
        <v>0</v>
      </c>
      <c r="M25" s="12">
        <f t="shared" si="4"/>
        <v>0</v>
      </c>
      <c r="N25" s="11">
        <f t="shared" si="2"/>
        <v>8800</v>
      </c>
      <c r="O25" s="36"/>
      <c r="P25" s="36"/>
      <c r="Q25" s="36"/>
      <c r="IN25" s="41"/>
      <c r="IO25" s="41"/>
      <c r="IP25" s="41"/>
      <c r="IQ25" s="41"/>
      <c r="IR25" s="41"/>
      <c r="IS25" s="41"/>
      <c r="IT25" s="41"/>
      <c r="IU25" s="41"/>
      <c r="IV25" s="41"/>
    </row>
    <row r="26" spans="1:256" s="31" customFormat="1" ht="21.95" customHeight="1">
      <c r="A26" s="11">
        <v>403010101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1">
        <f t="shared" si="2"/>
        <v>0</v>
      </c>
      <c r="O26" s="36"/>
      <c r="P26" s="36"/>
      <c r="Q26" s="36"/>
      <c r="IN26" s="41"/>
      <c r="IO26" s="41"/>
      <c r="IP26" s="41"/>
      <c r="IQ26" s="41"/>
      <c r="IR26" s="41"/>
      <c r="IS26" s="41"/>
      <c r="IT26" s="41"/>
      <c r="IU26" s="41"/>
      <c r="IV26" s="41"/>
    </row>
    <row r="27" spans="1:256" s="31" customFormat="1" ht="21.95" customHeight="1">
      <c r="A27" s="11">
        <v>403010101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1">
        <f t="shared" si="2"/>
        <v>0</v>
      </c>
      <c r="O27" s="36"/>
      <c r="P27" s="36"/>
      <c r="Q27" s="36"/>
      <c r="IN27" s="41"/>
      <c r="IO27" s="41"/>
      <c r="IP27" s="41"/>
      <c r="IQ27" s="41"/>
      <c r="IR27" s="41"/>
      <c r="IS27" s="41"/>
      <c r="IT27" s="41"/>
      <c r="IU27" s="41"/>
      <c r="IV27" s="41"/>
    </row>
    <row r="28" spans="1:256" s="31" customFormat="1" ht="21.95" customHeight="1">
      <c r="A28" s="11">
        <v>403180101</v>
      </c>
      <c r="B28" s="12"/>
      <c r="C28" s="12">
        <f>+C23*0.16</f>
        <v>800</v>
      </c>
      <c r="D28" s="12">
        <f>+D32*0.16</f>
        <v>8000</v>
      </c>
      <c r="E28" s="12"/>
      <c r="F28" s="12"/>
      <c r="G28" s="12"/>
      <c r="H28" s="12"/>
      <c r="I28" s="12"/>
      <c r="J28" s="12"/>
      <c r="K28" s="12"/>
      <c r="L28" s="12"/>
      <c r="M28" s="12"/>
      <c r="N28" s="11">
        <f t="shared" si="2"/>
        <v>8800</v>
      </c>
      <c r="O28" s="36"/>
      <c r="P28" s="36"/>
      <c r="Q28" s="36"/>
      <c r="IN28" s="41"/>
      <c r="IO28" s="41"/>
      <c r="IP28" s="41"/>
      <c r="IQ28" s="41"/>
      <c r="IR28" s="41"/>
      <c r="IS28" s="41"/>
      <c r="IT28" s="41"/>
      <c r="IU28" s="41"/>
      <c r="IV28" s="41"/>
    </row>
    <row r="29" spans="1:256" s="32" customFormat="1" ht="21.95" customHeight="1">
      <c r="A29" s="11">
        <v>404</v>
      </c>
      <c r="B29" s="12">
        <f>+B30+B31+B32</f>
        <v>0</v>
      </c>
      <c r="C29" s="12">
        <f t="shared" ref="C29:E29" si="5">+C30+C31+C32</f>
        <v>0</v>
      </c>
      <c r="D29" s="12">
        <f t="shared" si="5"/>
        <v>50000</v>
      </c>
      <c r="E29" s="12">
        <f t="shared" si="5"/>
        <v>0</v>
      </c>
      <c r="F29" s="12">
        <f t="shared" ref="F29:M29" si="6">+F30+F31+F32</f>
        <v>0</v>
      </c>
      <c r="G29" s="12">
        <f t="shared" si="6"/>
        <v>0</v>
      </c>
      <c r="H29" s="12">
        <f t="shared" si="6"/>
        <v>0</v>
      </c>
      <c r="I29" s="12">
        <f t="shared" si="6"/>
        <v>0</v>
      </c>
      <c r="J29" s="12">
        <f t="shared" si="6"/>
        <v>0</v>
      </c>
      <c r="K29" s="12">
        <f t="shared" si="6"/>
        <v>0</v>
      </c>
      <c r="L29" s="12">
        <f t="shared" si="6"/>
        <v>0</v>
      </c>
      <c r="M29" s="12">
        <f t="shared" si="6"/>
        <v>0</v>
      </c>
      <c r="N29" s="11">
        <f t="shared" si="2"/>
        <v>50000</v>
      </c>
      <c r="O29" s="37"/>
      <c r="P29" s="37"/>
      <c r="Q29" s="37"/>
      <c r="IN29" s="42"/>
      <c r="IO29" s="42"/>
      <c r="IP29" s="42"/>
      <c r="IQ29" s="42"/>
      <c r="IR29" s="42"/>
      <c r="IS29" s="42"/>
      <c r="IT29" s="42"/>
      <c r="IU29" s="42"/>
      <c r="IV29" s="42"/>
    </row>
    <row r="30" spans="1:256" s="32" customFormat="1" ht="21.95" customHeight="1">
      <c r="A30" s="11">
        <v>404010101</v>
      </c>
      <c r="B30" s="8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1">
        <f t="shared" si="2"/>
        <v>0</v>
      </c>
      <c r="O30" s="37"/>
      <c r="P30" s="37"/>
      <c r="Q30" s="37"/>
      <c r="IN30" s="42"/>
      <c r="IO30" s="42"/>
      <c r="IP30" s="42"/>
      <c r="IQ30" s="42"/>
      <c r="IR30" s="42"/>
      <c r="IS30" s="42"/>
      <c r="IT30" s="42"/>
      <c r="IU30" s="42"/>
      <c r="IV30" s="42"/>
    </row>
    <row r="31" spans="1:256" s="32" customFormat="1" ht="21.95" customHeight="1">
      <c r="A31" s="11">
        <v>404010101</v>
      </c>
      <c r="B31" s="8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1">
        <f t="shared" si="2"/>
        <v>0</v>
      </c>
      <c r="O31" s="37"/>
      <c r="P31" s="37"/>
      <c r="Q31" s="37"/>
      <c r="IN31" s="42"/>
      <c r="IO31" s="42"/>
      <c r="IP31" s="42"/>
      <c r="IQ31" s="42"/>
      <c r="IR31" s="42"/>
      <c r="IS31" s="42"/>
      <c r="IT31" s="42"/>
      <c r="IU31" s="42"/>
      <c r="IV31" s="42"/>
    </row>
    <row r="32" spans="1:256" s="32" customFormat="1" ht="21.95" customHeight="1">
      <c r="A32" s="11">
        <v>404090200</v>
      </c>
      <c r="B32" s="12"/>
      <c r="C32" s="12"/>
      <c r="D32" s="12">
        <v>50000</v>
      </c>
      <c r="E32" s="12"/>
      <c r="F32" s="12"/>
      <c r="G32" s="12"/>
      <c r="H32" s="12"/>
      <c r="I32" s="12"/>
      <c r="J32" s="12"/>
      <c r="K32" s="12"/>
      <c r="L32" s="12"/>
      <c r="M32" s="12"/>
      <c r="N32" s="11">
        <f t="shared" si="2"/>
        <v>50000</v>
      </c>
      <c r="O32" s="37"/>
      <c r="P32" s="37"/>
      <c r="Q32" s="37"/>
      <c r="IN32" s="42"/>
      <c r="IO32" s="42"/>
      <c r="IP32" s="42"/>
      <c r="IQ32" s="42"/>
      <c r="IR32" s="42"/>
      <c r="IS32" s="42"/>
      <c r="IT32" s="42"/>
      <c r="IU32" s="42"/>
      <c r="IV32" s="42"/>
    </row>
    <row r="33" spans="1:256" s="32" customFormat="1" ht="21.95" customHeight="1">
      <c r="A33" s="11">
        <v>405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1">
        <f t="shared" si="2"/>
        <v>0</v>
      </c>
      <c r="O33" s="37"/>
      <c r="P33" s="37"/>
      <c r="Q33" s="37"/>
      <c r="IN33"/>
      <c r="IO33"/>
      <c r="IP33"/>
      <c r="IQ33"/>
      <c r="IR33"/>
      <c r="IS33"/>
      <c r="IT33"/>
      <c r="IU33"/>
      <c r="IV33"/>
    </row>
    <row r="34" spans="1:256" s="32" customFormat="1" ht="21.95" customHeight="1">
      <c r="A34" s="13">
        <v>407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1">
        <f t="shared" si="2"/>
        <v>0</v>
      </c>
      <c r="O34" s="37"/>
      <c r="P34" s="37"/>
      <c r="Q34" s="37"/>
      <c r="IN34"/>
      <c r="IO34"/>
      <c r="IP34"/>
      <c r="IQ34"/>
      <c r="IR34"/>
      <c r="IS34"/>
      <c r="IT34"/>
      <c r="IU34"/>
      <c r="IV34"/>
    </row>
    <row r="35" spans="1:256" s="32" customFormat="1" ht="21.95" customHeight="1">
      <c r="A35" s="13">
        <v>408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1">
        <f t="shared" si="2"/>
        <v>0</v>
      </c>
      <c r="O35" s="37"/>
      <c r="P35" s="37"/>
      <c r="Q35" s="37"/>
      <c r="IN35"/>
      <c r="IO35"/>
      <c r="IP35"/>
      <c r="IQ35"/>
      <c r="IR35"/>
      <c r="IS35"/>
      <c r="IT35"/>
      <c r="IU35"/>
      <c r="IV35"/>
    </row>
    <row r="36" spans="1:256" s="31" customFormat="1" ht="21.95" customHeight="1">
      <c r="A36" s="13">
        <v>411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1">
        <f t="shared" si="2"/>
        <v>0</v>
      </c>
      <c r="O36" s="36"/>
      <c r="P36" s="36"/>
      <c r="Q36" s="36"/>
      <c r="IN36" s="41"/>
      <c r="IO36" s="41"/>
      <c r="IP36" s="41"/>
      <c r="IQ36" s="41"/>
      <c r="IR36" s="41"/>
      <c r="IS36" s="41"/>
      <c r="IT36" s="41"/>
      <c r="IU36" s="41"/>
      <c r="IV36" s="41"/>
    </row>
    <row r="37" spans="1:256" s="32" customFormat="1" ht="31.5">
      <c r="A37" s="15" t="s">
        <v>131</v>
      </c>
      <c r="B37" s="16">
        <f>+B21+B25+B29+B33+B34+B35+B36</f>
        <v>0</v>
      </c>
      <c r="C37" s="16">
        <f t="shared" ref="C37:L37" si="7">+C21+C25+C29+C33+C34+C35+C36</f>
        <v>5800</v>
      </c>
      <c r="D37" s="16">
        <f t="shared" si="7"/>
        <v>58000</v>
      </c>
      <c r="E37" s="16">
        <f t="shared" si="7"/>
        <v>0</v>
      </c>
      <c r="F37" s="16">
        <f t="shared" si="7"/>
        <v>0</v>
      </c>
      <c r="G37" s="16">
        <f t="shared" si="7"/>
        <v>0</v>
      </c>
      <c r="H37" s="16">
        <f t="shared" si="7"/>
        <v>0</v>
      </c>
      <c r="I37" s="16">
        <f t="shared" si="7"/>
        <v>0</v>
      </c>
      <c r="J37" s="16">
        <f t="shared" si="7"/>
        <v>0</v>
      </c>
      <c r="K37" s="16">
        <f t="shared" si="7"/>
        <v>0</v>
      </c>
      <c r="L37" s="16">
        <f t="shared" si="7"/>
        <v>0</v>
      </c>
      <c r="M37" s="16">
        <f>+M21+M25+M29+M33+M34+M35+M36</f>
        <v>0</v>
      </c>
      <c r="N37" s="16">
        <f>+N21+N25+N29+N33+N34+N35+N36</f>
        <v>63800</v>
      </c>
      <c r="O37" s="37"/>
      <c r="P37" s="37"/>
      <c r="Q37" s="37"/>
      <c r="IN37" s="42"/>
      <c r="IO37" s="42"/>
      <c r="IP37" s="42"/>
      <c r="IQ37" s="42"/>
      <c r="IR37" s="42"/>
      <c r="IS37" s="42"/>
      <c r="IT37" s="42"/>
      <c r="IU37" s="42"/>
      <c r="IV37" s="42"/>
    </row>
    <row r="38" spans="1:256" s="32" customFormat="1" ht="21.95" customHeight="1">
      <c r="A38" s="155" t="s">
        <v>132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37"/>
      <c r="P38" s="37"/>
      <c r="Q38" s="37"/>
      <c r="IN38"/>
      <c r="IO38"/>
      <c r="IP38"/>
      <c r="IQ38"/>
      <c r="IR38"/>
      <c r="IS38"/>
      <c r="IT38"/>
      <c r="IU38"/>
      <c r="IV38"/>
    </row>
    <row r="39" spans="1:256" s="32" customFormat="1" ht="21.95" customHeight="1">
      <c r="A39" s="156" t="s">
        <v>133</v>
      </c>
      <c r="B39" s="157"/>
      <c r="C39" s="157"/>
      <c r="D39" s="158"/>
      <c r="E39" s="156" t="s">
        <v>134</v>
      </c>
      <c r="F39" s="157"/>
      <c r="G39" s="157"/>
      <c r="H39" s="157"/>
      <c r="I39" s="158"/>
      <c r="J39" s="156" t="s">
        <v>135</v>
      </c>
      <c r="K39" s="157"/>
      <c r="L39" s="157"/>
      <c r="M39" s="157"/>
      <c r="N39" s="158"/>
      <c r="O39" s="37"/>
      <c r="P39" s="37"/>
      <c r="Q39" s="37"/>
      <c r="IN39"/>
      <c r="IO39"/>
      <c r="IP39"/>
      <c r="IQ39"/>
      <c r="IR39"/>
      <c r="IS39"/>
      <c r="IT39"/>
      <c r="IU39"/>
      <c r="IV39"/>
    </row>
    <row r="40" spans="1:256" s="32" customFormat="1" ht="21.95" customHeight="1">
      <c r="A40" s="162">
        <v>63800</v>
      </c>
      <c r="B40" s="160"/>
      <c r="C40" s="160"/>
      <c r="D40" s="161"/>
      <c r="E40" s="156" t="s">
        <v>136</v>
      </c>
      <c r="F40" s="157"/>
      <c r="G40" s="157"/>
      <c r="H40" s="157"/>
      <c r="I40" s="158"/>
      <c r="J40" s="156" t="s">
        <v>137</v>
      </c>
      <c r="K40" s="157"/>
      <c r="L40" s="157"/>
      <c r="M40" s="157"/>
      <c r="N40" s="158"/>
      <c r="O40" s="37"/>
      <c r="P40" s="37"/>
      <c r="Q40" s="37"/>
      <c r="IN40"/>
      <c r="IO40"/>
      <c r="IP40"/>
      <c r="IQ40"/>
      <c r="IR40"/>
      <c r="IS40"/>
      <c r="IT40"/>
      <c r="IU40"/>
      <c r="IV40"/>
    </row>
    <row r="41" spans="1:256" s="32" customFormat="1" ht="21.95" customHeight="1">
      <c r="A41" s="156" t="s">
        <v>138</v>
      </c>
      <c r="B41" s="157"/>
      <c r="C41" s="157"/>
      <c r="D41" s="158"/>
      <c r="E41" s="159"/>
      <c r="F41" s="160"/>
      <c r="G41" s="160"/>
      <c r="H41" s="160"/>
      <c r="I41" s="161"/>
      <c r="J41" s="159"/>
      <c r="K41" s="160"/>
      <c r="L41" s="160"/>
      <c r="M41" s="160"/>
      <c r="N41" s="161"/>
      <c r="O41" s="37"/>
      <c r="P41" s="37"/>
      <c r="Q41" s="37"/>
      <c r="IN41"/>
      <c r="IO41"/>
      <c r="IP41"/>
      <c r="IQ41"/>
      <c r="IR41"/>
      <c r="IS41"/>
      <c r="IT41"/>
      <c r="IU41"/>
      <c r="IV41"/>
    </row>
    <row r="42" spans="1:256" s="32" customFormat="1" ht="21.95" customHeight="1">
      <c r="A42" s="159"/>
      <c r="B42" s="160"/>
      <c r="C42" s="160"/>
      <c r="D42" s="161"/>
      <c r="E42" s="156" t="s">
        <v>139</v>
      </c>
      <c r="F42" s="157"/>
      <c r="G42" s="157"/>
      <c r="H42" s="157"/>
      <c r="I42" s="158"/>
      <c r="J42" s="156" t="s">
        <v>140</v>
      </c>
      <c r="K42" s="157"/>
      <c r="L42" s="157"/>
      <c r="M42" s="157"/>
      <c r="N42" s="158"/>
      <c r="O42" s="37"/>
      <c r="P42" s="37"/>
      <c r="Q42" s="37"/>
      <c r="IN42"/>
      <c r="IO42"/>
      <c r="IP42"/>
      <c r="IQ42"/>
      <c r="IR42"/>
      <c r="IS42"/>
      <c r="IT42"/>
      <c r="IU42"/>
      <c r="IV42"/>
    </row>
    <row r="43" spans="1:256" s="32" customFormat="1" ht="21.95" customHeight="1">
      <c r="A43" s="156" t="s">
        <v>141</v>
      </c>
      <c r="B43" s="157"/>
      <c r="C43" s="157"/>
      <c r="D43" s="158"/>
      <c r="E43" s="159"/>
      <c r="F43" s="160"/>
      <c r="G43" s="160"/>
      <c r="H43" s="160"/>
      <c r="I43" s="161"/>
      <c r="J43" s="159"/>
      <c r="K43" s="160"/>
      <c r="L43" s="160"/>
      <c r="M43" s="160"/>
      <c r="N43" s="161"/>
      <c r="O43" s="37"/>
      <c r="P43" s="37"/>
      <c r="Q43" s="37"/>
      <c r="IN43"/>
      <c r="IO43"/>
      <c r="IP43"/>
      <c r="IQ43"/>
      <c r="IR43"/>
      <c r="IS43"/>
      <c r="IT43"/>
      <c r="IU43"/>
      <c r="IV43"/>
    </row>
    <row r="44" spans="1:256" s="32" customFormat="1" ht="21.95" customHeight="1">
      <c r="A44" s="159"/>
      <c r="B44" s="160"/>
      <c r="C44" s="160"/>
      <c r="D44" s="161"/>
      <c r="E44" s="156" t="s">
        <v>142</v>
      </c>
      <c r="F44" s="157"/>
      <c r="G44" s="157"/>
      <c r="H44" s="157"/>
      <c r="I44" s="158"/>
      <c r="J44" s="156" t="s">
        <v>143</v>
      </c>
      <c r="K44" s="157"/>
      <c r="L44" s="157"/>
      <c r="M44" s="157"/>
      <c r="N44" s="158"/>
      <c r="O44" s="37"/>
      <c r="P44" s="37"/>
      <c r="Q44" s="37"/>
      <c r="IN44"/>
      <c r="IO44"/>
      <c r="IP44"/>
      <c r="IQ44"/>
      <c r="IR44"/>
      <c r="IS44"/>
      <c r="IT44"/>
      <c r="IU44"/>
      <c r="IV44"/>
    </row>
    <row r="45" spans="1:256" s="32" customFormat="1" ht="21.95" customHeight="1">
      <c r="A45" s="156" t="s">
        <v>144</v>
      </c>
      <c r="B45" s="157"/>
      <c r="C45" s="157"/>
      <c r="D45" s="158"/>
      <c r="E45" s="159"/>
      <c r="F45" s="160"/>
      <c r="G45" s="160"/>
      <c r="H45" s="160"/>
      <c r="I45" s="161"/>
      <c r="J45" s="159"/>
      <c r="K45" s="160"/>
      <c r="L45" s="160"/>
      <c r="M45" s="160"/>
      <c r="N45" s="161"/>
      <c r="O45" s="37"/>
      <c r="P45" s="37"/>
      <c r="Q45" s="37"/>
      <c r="IN45"/>
      <c r="IO45"/>
      <c r="IP45"/>
      <c r="IQ45"/>
      <c r="IR45"/>
      <c r="IS45"/>
      <c r="IT45"/>
      <c r="IU45"/>
      <c r="IV45"/>
    </row>
    <row r="46" spans="1:256" s="32" customFormat="1" ht="21.95" customHeight="1">
      <c r="A46" s="159"/>
      <c r="B46" s="160"/>
      <c r="C46" s="160"/>
      <c r="D46" s="161"/>
      <c r="E46" s="156" t="s">
        <v>145</v>
      </c>
      <c r="F46" s="157"/>
      <c r="G46" s="157"/>
      <c r="H46" s="157"/>
      <c r="I46" s="158"/>
      <c r="J46" s="156" t="s">
        <v>146</v>
      </c>
      <c r="K46" s="157"/>
      <c r="L46" s="157"/>
      <c r="M46" s="157"/>
      <c r="N46" s="158"/>
      <c r="O46" s="37"/>
      <c r="P46" s="37"/>
      <c r="Q46" s="37"/>
      <c r="IN46"/>
      <c r="IO46"/>
      <c r="IP46"/>
      <c r="IQ46"/>
      <c r="IR46"/>
      <c r="IS46"/>
      <c r="IT46"/>
      <c r="IU46"/>
      <c r="IV46"/>
    </row>
    <row r="47" spans="1:256" s="32" customFormat="1" ht="21.95" customHeight="1">
      <c r="A47" s="156" t="s">
        <v>147</v>
      </c>
      <c r="B47" s="157"/>
      <c r="C47" s="157"/>
      <c r="D47" s="158"/>
      <c r="E47" s="159"/>
      <c r="F47" s="160"/>
      <c r="G47" s="160"/>
      <c r="H47" s="160"/>
      <c r="I47" s="161"/>
      <c r="J47" s="159"/>
      <c r="K47" s="160"/>
      <c r="L47" s="160"/>
      <c r="M47" s="160"/>
      <c r="N47" s="161"/>
      <c r="O47" s="37"/>
      <c r="P47" s="37"/>
      <c r="Q47" s="37"/>
      <c r="IN47"/>
      <c r="IO47"/>
      <c r="IP47"/>
      <c r="IQ47"/>
      <c r="IR47"/>
      <c r="IS47"/>
      <c r="IT47"/>
      <c r="IU47"/>
      <c r="IV47"/>
    </row>
    <row r="48" spans="1:256" s="32" customFormat="1" ht="21.95" customHeight="1">
      <c r="A48" s="159"/>
      <c r="B48" s="160"/>
      <c r="C48" s="160"/>
      <c r="D48" s="161"/>
      <c r="E48" s="156" t="s">
        <v>148</v>
      </c>
      <c r="F48" s="157"/>
      <c r="G48" s="157"/>
      <c r="H48" s="157"/>
      <c r="I48" s="158"/>
      <c r="J48" s="156" t="s">
        <v>149</v>
      </c>
      <c r="K48" s="157"/>
      <c r="L48" s="157"/>
      <c r="M48" s="157"/>
      <c r="N48" s="158"/>
      <c r="O48" s="37"/>
      <c r="P48" s="37"/>
      <c r="Q48" s="37"/>
      <c r="IN48" s="33"/>
      <c r="IO48" s="33"/>
      <c r="IP48" s="33"/>
      <c r="IQ48" s="33"/>
      <c r="IR48" s="33"/>
      <c r="IS48" s="33"/>
      <c r="IT48" s="33"/>
      <c r="IU48" s="33"/>
      <c r="IV48" s="33"/>
    </row>
    <row r="49" spans="1:256" s="32" customFormat="1" ht="21.95" customHeight="1">
      <c r="A49" s="156" t="s">
        <v>150</v>
      </c>
      <c r="B49" s="157"/>
      <c r="C49" s="157"/>
      <c r="D49" s="158"/>
      <c r="E49" s="159"/>
      <c r="F49" s="160"/>
      <c r="G49" s="160"/>
      <c r="H49" s="160"/>
      <c r="I49" s="161"/>
      <c r="J49" s="159"/>
      <c r="K49" s="160"/>
      <c r="L49" s="160"/>
      <c r="M49" s="160"/>
      <c r="N49" s="161"/>
      <c r="O49" s="37"/>
      <c r="P49" s="37"/>
      <c r="Q49" s="37"/>
      <c r="IN49"/>
      <c r="IO49"/>
      <c r="IP49"/>
      <c r="IQ49"/>
      <c r="IR49"/>
      <c r="IS49"/>
      <c r="IT49"/>
      <c r="IU49"/>
      <c r="IV49"/>
    </row>
    <row r="50" spans="1:256" s="32" customFormat="1" ht="21.95" customHeight="1">
      <c r="A50" s="159"/>
      <c r="B50" s="160"/>
      <c r="C50" s="160"/>
      <c r="D50" s="161"/>
      <c r="E50" s="163"/>
      <c r="F50" s="164"/>
      <c r="G50" s="164"/>
      <c r="H50" s="164"/>
      <c r="I50" s="165"/>
      <c r="J50" s="156" t="s">
        <v>151</v>
      </c>
      <c r="K50" s="157"/>
      <c r="L50" s="157"/>
      <c r="M50" s="157"/>
      <c r="N50" s="158"/>
      <c r="O50" s="37"/>
      <c r="P50" s="37"/>
      <c r="Q50" s="37"/>
      <c r="IN50"/>
      <c r="IO50"/>
      <c r="IP50"/>
      <c r="IQ50"/>
      <c r="IR50"/>
      <c r="IS50"/>
      <c r="IT50"/>
      <c r="IU50"/>
      <c r="IV50"/>
    </row>
    <row r="51" spans="1:256" s="32" customFormat="1" ht="21.95" customHeight="1">
      <c r="A51" s="163"/>
      <c r="B51" s="164"/>
      <c r="C51" s="164"/>
      <c r="D51" s="165"/>
      <c r="E51" s="163"/>
      <c r="F51" s="164"/>
      <c r="G51" s="164"/>
      <c r="H51" s="164"/>
      <c r="I51" s="165"/>
      <c r="J51" s="159"/>
      <c r="K51" s="160"/>
      <c r="L51" s="160"/>
      <c r="M51" s="160"/>
      <c r="N51" s="161"/>
      <c r="O51" s="37"/>
      <c r="P51" s="37"/>
      <c r="Q51" s="37"/>
      <c r="IN51"/>
      <c r="IO51"/>
      <c r="IP51"/>
      <c r="IQ51"/>
      <c r="IR51"/>
      <c r="IS51"/>
      <c r="IT51"/>
      <c r="IU51"/>
      <c r="IV51"/>
    </row>
    <row r="52" spans="1:256" s="32" customFormat="1" ht="21.95" customHeight="1">
      <c r="A52" s="163"/>
      <c r="B52" s="164"/>
      <c r="C52" s="164"/>
      <c r="D52" s="165"/>
      <c r="E52" s="163"/>
      <c r="F52" s="164"/>
      <c r="G52" s="164"/>
      <c r="H52" s="164"/>
      <c r="I52" s="165"/>
      <c r="J52" s="156" t="s">
        <v>152</v>
      </c>
      <c r="K52" s="157"/>
      <c r="L52" s="157"/>
      <c r="M52" s="157"/>
      <c r="N52" s="158"/>
      <c r="O52" s="37"/>
      <c r="P52" s="37"/>
      <c r="Q52" s="37"/>
      <c r="IN52"/>
      <c r="IO52"/>
      <c r="IP52"/>
      <c r="IQ52"/>
      <c r="IR52"/>
      <c r="IS52"/>
      <c r="IT52"/>
      <c r="IU52"/>
      <c r="IV52"/>
    </row>
    <row r="53" spans="1:256" s="32" customFormat="1" ht="21.95" customHeight="1">
      <c r="A53" s="163"/>
      <c r="B53" s="164"/>
      <c r="C53" s="164"/>
      <c r="D53" s="165"/>
      <c r="E53" s="163"/>
      <c r="F53" s="164"/>
      <c r="G53" s="164"/>
      <c r="H53" s="164"/>
      <c r="I53" s="165"/>
      <c r="J53" s="159"/>
      <c r="K53" s="160"/>
      <c r="L53" s="160"/>
      <c r="M53" s="160"/>
      <c r="N53" s="161"/>
      <c r="O53" s="37"/>
      <c r="P53" s="37"/>
      <c r="Q53" s="37"/>
      <c r="IN53"/>
      <c r="IO53"/>
      <c r="IP53"/>
      <c r="IQ53"/>
      <c r="IR53"/>
      <c r="IS53"/>
      <c r="IT53"/>
      <c r="IU53"/>
      <c r="IV53"/>
    </row>
    <row r="54" spans="1:256" s="32" customFormat="1" ht="21.95" customHeight="1">
      <c r="A54" s="163"/>
      <c r="B54" s="164"/>
      <c r="C54" s="164"/>
      <c r="D54" s="165"/>
      <c r="E54" s="163"/>
      <c r="F54" s="164"/>
      <c r="G54" s="164"/>
      <c r="H54" s="164"/>
      <c r="I54" s="165"/>
      <c r="J54" s="156" t="s">
        <v>153</v>
      </c>
      <c r="K54" s="157"/>
      <c r="L54" s="157"/>
      <c r="M54" s="157"/>
      <c r="N54" s="158"/>
      <c r="O54" s="37"/>
      <c r="P54" s="37"/>
      <c r="Q54" s="37"/>
      <c r="IN54"/>
      <c r="IO54"/>
      <c r="IP54"/>
      <c r="IQ54"/>
      <c r="IR54"/>
      <c r="IS54"/>
      <c r="IT54"/>
      <c r="IU54"/>
      <c r="IV54"/>
    </row>
    <row r="55" spans="1:256" s="32" customFormat="1" ht="21.95" customHeight="1">
      <c r="A55" s="163"/>
      <c r="B55" s="164"/>
      <c r="C55" s="164"/>
      <c r="D55" s="165"/>
      <c r="E55" s="163"/>
      <c r="F55" s="164"/>
      <c r="G55" s="164"/>
      <c r="H55" s="164"/>
      <c r="I55" s="165"/>
      <c r="J55" s="159"/>
      <c r="K55" s="160"/>
      <c r="L55" s="160"/>
      <c r="M55" s="160"/>
      <c r="N55" s="161"/>
      <c r="O55" s="37"/>
      <c r="P55" s="37"/>
      <c r="Q55" s="37"/>
      <c r="IN55"/>
      <c r="IO55"/>
      <c r="IP55"/>
      <c r="IQ55"/>
      <c r="IR55"/>
      <c r="IS55"/>
      <c r="IT55"/>
      <c r="IU55"/>
      <c r="IV55"/>
    </row>
    <row r="56" spans="1:256" s="32" customFormat="1" ht="21.95" customHeight="1">
      <c r="A56" s="163"/>
      <c r="B56" s="164"/>
      <c r="C56" s="164"/>
      <c r="D56" s="165"/>
      <c r="E56" s="163"/>
      <c r="F56" s="164"/>
      <c r="G56" s="164"/>
      <c r="H56" s="164"/>
      <c r="I56" s="165"/>
      <c r="J56" s="156" t="s">
        <v>154</v>
      </c>
      <c r="K56" s="157"/>
      <c r="L56" s="157"/>
      <c r="M56" s="157"/>
      <c r="N56" s="158"/>
      <c r="O56" s="37"/>
      <c r="P56" s="37"/>
      <c r="Q56" s="37"/>
      <c r="IN56"/>
      <c r="IO56"/>
      <c r="IP56"/>
      <c r="IQ56"/>
      <c r="IR56"/>
      <c r="IS56"/>
      <c r="IT56"/>
      <c r="IU56"/>
      <c r="IV56"/>
    </row>
    <row r="57" spans="1:256" s="32" customFormat="1" ht="21.95" customHeight="1">
      <c r="A57" s="163"/>
      <c r="B57" s="164"/>
      <c r="C57" s="164"/>
      <c r="D57" s="165"/>
      <c r="E57" s="163"/>
      <c r="F57" s="164"/>
      <c r="G57" s="164"/>
      <c r="H57" s="164"/>
      <c r="I57" s="165"/>
      <c r="J57" s="159"/>
      <c r="K57" s="160"/>
      <c r="L57" s="160"/>
      <c r="M57" s="160"/>
      <c r="N57" s="161"/>
      <c r="O57" s="37"/>
      <c r="P57" s="37"/>
      <c r="Q57" s="37"/>
      <c r="IN57"/>
      <c r="IO57"/>
      <c r="IP57"/>
      <c r="IQ57"/>
      <c r="IR57"/>
      <c r="IS57"/>
      <c r="IT57"/>
      <c r="IU57"/>
      <c r="IV57"/>
    </row>
    <row r="58" spans="1:256" s="32" customFormat="1" ht="21.95" customHeight="1">
      <c r="A58" s="163"/>
      <c r="B58" s="164"/>
      <c r="C58" s="164"/>
      <c r="D58" s="165"/>
      <c r="E58" s="163"/>
      <c r="F58" s="164"/>
      <c r="G58" s="164"/>
      <c r="H58" s="164"/>
      <c r="I58" s="165"/>
      <c r="J58" s="156" t="s">
        <v>155</v>
      </c>
      <c r="K58" s="157"/>
      <c r="L58" s="157"/>
      <c r="M58" s="157"/>
      <c r="N58" s="158"/>
      <c r="O58" s="37"/>
      <c r="P58" s="37"/>
      <c r="Q58" s="37"/>
      <c r="IN58"/>
      <c r="IO58"/>
      <c r="IP58"/>
      <c r="IQ58"/>
      <c r="IR58"/>
      <c r="IS58"/>
      <c r="IT58"/>
      <c r="IU58"/>
      <c r="IV58"/>
    </row>
    <row r="59" spans="1:256" s="32" customFormat="1" ht="21.95" customHeight="1">
      <c r="A59" s="17"/>
      <c r="B59" s="18"/>
      <c r="C59" s="18"/>
      <c r="D59" s="19"/>
      <c r="E59" s="17"/>
      <c r="F59" s="18"/>
      <c r="G59" s="18"/>
      <c r="H59" s="18"/>
      <c r="I59" s="19"/>
      <c r="J59" s="159"/>
      <c r="K59" s="160"/>
      <c r="L59" s="160"/>
      <c r="M59" s="160"/>
      <c r="N59" s="161"/>
      <c r="O59" s="37"/>
      <c r="P59" s="37"/>
      <c r="Q59" s="37"/>
      <c r="IN59"/>
      <c r="IO59"/>
      <c r="IP59"/>
      <c r="IQ59"/>
      <c r="IR59"/>
      <c r="IS59"/>
      <c r="IT59"/>
      <c r="IU59"/>
      <c r="IV59"/>
    </row>
    <row r="60" spans="1:256" s="32" customFormat="1" ht="21.95" customHeight="1">
      <c r="A60" s="17"/>
      <c r="B60" s="18"/>
      <c r="C60" s="18"/>
      <c r="D60" s="19"/>
      <c r="E60" s="17"/>
      <c r="F60" s="18"/>
      <c r="G60" s="18"/>
      <c r="H60" s="18"/>
      <c r="I60" s="19"/>
      <c r="J60" s="156" t="s">
        <v>156</v>
      </c>
      <c r="K60" s="157"/>
      <c r="L60" s="157"/>
      <c r="M60" s="157"/>
      <c r="N60" s="158"/>
      <c r="O60" s="37"/>
      <c r="P60" s="37"/>
      <c r="Q60" s="37"/>
      <c r="IN60"/>
      <c r="IO60"/>
      <c r="IP60"/>
      <c r="IQ60"/>
      <c r="IR60"/>
      <c r="IS60"/>
      <c r="IT60"/>
      <c r="IU60"/>
      <c r="IV60"/>
    </row>
    <row r="61" spans="1:256" s="32" customFormat="1" ht="21.95" customHeight="1">
      <c r="A61" s="17"/>
      <c r="B61" s="18"/>
      <c r="C61" s="18"/>
      <c r="D61" s="19"/>
      <c r="E61" s="17"/>
      <c r="F61" s="18"/>
      <c r="G61" s="18"/>
      <c r="H61" s="18"/>
      <c r="I61" s="19"/>
      <c r="J61" s="159"/>
      <c r="K61" s="160"/>
      <c r="L61" s="160"/>
      <c r="M61" s="160"/>
      <c r="N61" s="161"/>
      <c r="O61" s="37"/>
      <c r="P61" s="37"/>
      <c r="Q61" s="37"/>
      <c r="IN61"/>
      <c r="IO61"/>
      <c r="IP61"/>
      <c r="IQ61"/>
      <c r="IR61"/>
      <c r="IS61"/>
      <c r="IT61"/>
      <c r="IU61"/>
      <c r="IV61"/>
    </row>
    <row r="62" spans="1:256" ht="21.95" customHeight="1">
      <c r="A62" s="17"/>
      <c r="B62" s="18"/>
      <c r="C62" s="18"/>
      <c r="D62" s="19"/>
      <c r="E62" s="17"/>
      <c r="F62" s="18"/>
      <c r="G62" s="18"/>
      <c r="H62" s="18"/>
      <c r="I62" s="19"/>
      <c r="J62" s="156" t="s">
        <v>157</v>
      </c>
      <c r="K62" s="157"/>
      <c r="L62" s="157"/>
      <c r="M62" s="157"/>
      <c r="N62" s="158"/>
      <c r="O62" s="37"/>
      <c r="P62" s="37"/>
      <c r="Q62" s="37"/>
    </row>
    <row r="63" spans="1:256" ht="21.95" customHeight="1">
      <c r="A63" s="17"/>
      <c r="B63" s="18"/>
      <c r="C63" s="18"/>
      <c r="D63" s="19"/>
      <c r="E63" s="17"/>
      <c r="F63" s="18"/>
      <c r="G63" s="18"/>
      <c r="H63" s="18"/>
      <c r="I63" s="19"/>
      <c r="J63" s="159"/>
      <c r="K63" s="160"/>
      <c r="L63" s="160"/>
      <c r="M63" s="160"/>
      <c r="N63" s="161"/>
      <c r="O63" s="37"/>
      <c r="P63" s="37"/>
      <c r="Q63" s="37"/>
    </row>
    <row r="64" spans="1:256" ht="21.95" customHeight="1">
      <c r="A64" s="17"/>
      <c r="B64" s="18"/>
      <c r="C64" s="18"/>
      <c r="D64" s="19"/>
      <c r="E64" s="17"/>
      <c r="F64" s="18"/>
      <c r="G64" s="18"/>
      <c r="H64" s="18"/>
      <c r="I64" s="19"/>
      <c r="J64" s="156" t="s">
        <v>158</v>
      </c>
      <c r="K64" s="157"/>
      <c r="L64" s="157"/>
      <c r="M64" s="157"/>
      <c r="N64" s="158"/>
      <c r="O64" s="37"/>
      <c r="P64" s="37"/>
      <c r="Q64" s="37"/>
    </row>
    <row r="65" spans="1:17" ht="21.95" customHeight="1">
      <c r="A65" s="17"/>
      <c r="B65" s="18"/>
      <c r="C65" s="18"/>
      <c r="D65" s="19"/>
      <c r="E65" s="17"/>
      <c r="F65" s="18"/>
      <c r="G65" s="18"/>
      <c r="H65" s="18"/>
      <c r="I65" s="19"/>
      <c r="J65" s="159"/>
      <c r="K65" s="160"/>
      <c r="L65" s="160"/>
      <c r="M65" s="160"/>
      <c r="N65" s="161"/>
      <c r="O65" s="37"/>
      <c r="P65" s="37"/>
      <c r="Q65" s="37"/>
    </row>
    <row r="66" spans="1:17" ht="21.95" customHeight="1">
      <c r="A66" s="17"/>
      <c r="B66" s="18"/>
      <c r="C66" s="18"/>
      <c r="D66" s="19"/>
      <c r="E66" s="17"/>
      <c r="F66" s="18"/>
      <c r="G66" s="18"/>
      <c r="H66" s="18"/>
      <c r="I66" s="19"/>
      <c r="J66" s="156" t="s">
        <v>159</v>
      </c>
      <c r="K66" s="157"/>
      <c r="L66" s="157"/>
      <c r="M66" s="157"/>
      <c r="N66" s="158"/>
      <c r="O66" s="37"/>
      <c r="P66" s="37"/>
      <c r="Q66" s="37"/>
    </row>
    <row r="67" spans="1:17" ht="21.95" customHeight="1">
      <c r="A67" s="17"/>
      <c r="B67" s="18"/>
      <c r="C67" s="18"/>
      <c r="D67" s="19"/>
      <c r="E67" s="17"/>
      <c r="F67" s="18"/>
      <c r="G67" s="18"/>
      <c r="H67" s="18"/>
      <c r="I67" s="19"/>
      <c r="J67" s="159"/>
      <c r="K67" s="160"/>
      <c r="L67" s="160"/>
      <c r="M67" s="160"/>
      <c r="N67" s="161"/>
      <c r="O67" s="37"/>
      <c r="P67" s="37"/>
      <c r="Q67" s="37"/>
    </row>
    <row r="68" spans="1:17" ht="21.95" customHeight="1">
      <c r="A68" s="17"/>
      <c r="B68" s="18"/>
      <c r="C68" s="18"/>
      <c r="D68" s="19"/>
      <c r="E68" s="17"/>
      <c r="F68" s="18"/>
      <c r="G68" s="18"/>
      <c r="H68" s="18"/>
      <c r="I68" s="19"/>
      <c r="J68" s="156" t="s">
        <v>160</v>
      </c>
      <c r="K68" s="157"/>
      <c r="L68" s="157"/>
      <c r="M68" s="157"/>
      <c r="N68" s="158"/>
      <c r="O68" s="37"/>
      <c r="P68" s="37"/>
      <c r="Q68" s="37"/>
    </row>
    <row r="69" spans="1:17" ht="21.95" customHeight="1">
      <c r="A69" s="17"/>
      <c r="B69" s="18"/>
      <c r="C69" s="18"/>
      <c r="D69" s="19"/>
      <c r="E69" s="17"/>
      <c r="F69" s="18"/>
      <c r="G69" s="18"/>
      <c r="H69" s="18"/>
      <c r="I69" s="19"/>
      <c r="J69" s="159"/>
      <c r="K69" s="160"/>
      <c r="L69" s="160"/>
      <c r="M69" s="160"/>
      <c r="N69" s="161"/>
      <c r="O69" s="37"/>
      <c r="P69" s="37"/>
      <c r="Q69" s="37"/>
    </row>
    <row r="70" spans="1:17" ht="21.95" customHeight="1">
      <c r="A70" s="17"/>
      <c r="B70" s="18"/>
      <c r="C70" s="18"/>
      <c r="D70" s="19"/>
      <c r="E70" s="17"/>
      <c r="F70" s="18"/>
      <c r="G70" s="18"/>
      <c r="H70" s="18"/>
      <c r="I70" s="19"/>
      <c r="J70" s="156" t="s">
        <v>161</v>
      </c>
      <c r="K70" s="157"/>
      <c r="L70" s="157"/>
      <c r="M70" s="157"/>
      <c r="N70" s="158"/>
      <c r="O70" s="37"/>
      <c r="P70" s="37"/>
      <c r="Q70" s="37"/>
    </row>
    <row r="71" spans="1:17" ht="21.95" customHeight="1">
      <c r="A71" s="17"/>
      <c r="B71" s="18"/>
      <c r="C71" s="18"/>
      <c r="D71" s="19"/>
      <c r="E71" s="17"/>
      <c r="F71" s="18"/>
      <c r="G71" s="18"/>
      <c r="H71" s="18"/>
      <c r="I71" s="19"/>
      <c r="J71" s="159"/>
      <c r="K71" s="160"/>
      <c r="L71" s="160"/>
      <c r="M71" s="160"/>
      <c r="N71" s="161"/>
      <c r="O71" s="37"/>
      <c r="P71" s="37"/>
      <c r="Q71" s="37"/>
    </row>
    <row r="72" spans="1:17" ht="21.95" customHeight="1">
      <c r="A72" s="17"/>
      <c r="B72" s="18"/>
      <c r="C72" s="18"/>
      <c r="D72" s="19"/>
      <c r="E72" s="17"/>
      <c r="F72" s="18"/>
      <c r="G72" s="18"/>
      <c r="H72" s="18"/>
      <c r="I72" s="19"/>
      <c r="J72" s="156" t="s">
        <v>162</v>
      </c>
      <c r="K72" s="157"/>
      <c r="L72" s="157"/>
      <c r="M72" s="157"/>
      <c r="N72" s="158"/>
      <c r="O72" s="37"/>
      <c r="P72" s="37"/>
      <c r="Q72" s="37"/>
    </row>
    <row r="73" spans="1:17" ht="21.95" customHeight="1">
      <c r="A73" s="17"/>
      <c r="B73" s="18"/>
      <c r="C73" s="18"/>
      <c r="D73" s="19"/>
      <c r="E73" s="17"/>
      <c r="F73" s="18"/>
      <c r="G73" s="18"/>
      <c r="H73" s="18"/>
      <c r="I73" s="19"/>
      <c r="J73" s="159"/>
      <c r="K73" s="160"/>
      <c r="L73" s="160"/>
      <c r="M73" s="160"/>
      <c r="N73" s="161"/>
      <c r="O73" s="37"/>
      <c r="P73" s="37"/>
      <c r="Q73" s="37"/>
    </row>
    <row r="74" spans="1:17" ht="21.95" customHeight="1">
      <c r="A74" s="17"/>
      <c r="B74" s="18"/>
      <c r="C74" s="18"/>
      <c r="D74" s="19"/>
      <c r="E74" s="17"/>
      <c r="F74" s="18"/>
      <c r="G74" s="18"/>
      <c r="H74" s="18"/>
      <c r="I74" s="19"/>
      <c r="J74" s="156" t="s">
        <v>163</v>
      </c>
      <c r="K74" s="157"/>
      <c r="L74" s="157"/>
      <c r="M74" s="157"/>
      <c r="N74" s="158"/>
      <c r="O74" s="37"/>
      <c r="P74" s="37"/>
      <c r="Q74" s="37"/>
    </row>
    <row r="75" spans="1:17" ht="21.95" customHeight="1">
      <c r="A75" s="17"/>
      <c r="B75" s="18"/>
      <c r="C75" s="18"/>
      <c r="D75" s="19"/>
      <c r="E75" s="17"/>
      <c r="F75" s="18"/>
      <c r="G75" s="18"/>
      <c r="H75" s="18"/>
      <c r="I75" s="19"/>
      <c r="J75" s="159"/>
      <c r="K75" s="160"/>
      <c r="L75" s="160"/>
      <c r="M75" s="160"/>
      <c r="N75" s="161"/>
      <c r="O75" s="37"/>
      <c r="P75" s="37"/>
      <c r="Q75" s="37"/>
    </row>
    <row r="76" spans="1:17" ht="32.1" customHeight="1">
      <c r="A76" s="163"/>
      <c r="B76" s="164"/>
      <c r="C76" s="164"/>
      <c r="D76" s="165"/>
      <c r="E76" s="163"/>
      <c r="F76" s="164"/>
      <c r="G76" s="164"/>
      <c r="H76" s="164"/>
      <c r="I76" s="165"/>
      <c r="J76" s="166" t="s">
        <v>164</v>
      </c>
      <c r="K76" s="167"/>
      <c r="L76" s="167"/>
      <c r="M76" s="167"/>
      <c r="N76" s="168"/>
    </row>
    <row r="77" spans="1:17" ht="21.95" customHeight="1">
      <c r="A77" s="17"/>
      <c r="B77" s="18"/>
      <c r="C77" s="18"/>
      <c r="D77" s="19"/>
      <c r="E77" s="17"/>
      <c r="F77" s="18"/>
      <c r="G77" s="18"/>
      <c r="H77" s="18"/>
      <c r="I77" s="19"/>
      <c r="J77" s="169"/>
      <c r="K77" s="170"/>
      <c r="L77" s="170"/>
      <c r="M77" s="170"/>
      <c r="N77" s="171"/>
    </row>
    <row r="78" spans="1:17" ht="21.95" customHeight="1">
      <c r="A78" s="17"/>
      <c r="B78" s="18"/>
      <c r="C78" s="18"/>
      <c r="D78" s="19"/>
      <c r="E78" s="17"/>
      <c r="F78" s="18"/>
      <c r="G78" s="18"/>
      <c r="H78" s="18"/>
      <c r="I78" s="19"/>
      <c r="J78" s="166" t="s">
        <v>165</v>
      </c>
      <c r="K78" s="167"/>
      <c r="L78" s="167"/>
      <c r="M78" s="167"/>
      <c r="N78" s="168"/>
    </row>
    <row r="79" spans="1:17" ht="21.95" customHeight="1">
      <c r="A79" s="17"/>
      <c r="B79" s="18"/>
      <c r="C79" s="18"/>
      <c r="D79" s="19"/>
      <c r="E79" s="17"/>
      <c r="F79" s="18"/>
      <c r="G79" s="18"/>
      <c r="H79" s="18"/>
      <c r="I79" s="19"/>
      <c r="J79" s="169"/>
      <c r="K79" s="170"/>
      <c r="L79" s="170"/>
      <c r="M79" s="170"/>
      <c r="N79" s="171"/>
    </row>
    <row r="80" spans="1:17" ht="21.95" customHeight="1">
      <c r="A80" s="17"/>
      <c r="B80" s="18"/>
      <c r="C80" s="18"/>
      <c r="D80" s="19"/>
      <c r="E80" s="17"/>
      <c r="F80" s="18"/>
      <c r="G80" s="18"/>
      <c r="H80" s="18"/>
      <c r="I80" s="19"/>
      <c r="J80" s="166" t="s">
        <v>166</v>
      </c>
      <c r="K80" s="167"/>
      <c r="L80" s="167"/>
      <c r="M80" s="167"/>
      <c r="N80" s="168"/>
    </row>
    <row r="81" spans="1:256" ht="21.95" customHeight="1">
      <c r="A81" s="17"/>
      <c r="B81" s="18"/>
      <c r="C81" s="18"/>
      <c r="D81" s="19"/>
      <c r="E81" s="17"/>
      <c r="F81" s="18"/>
      <c r="G81" s="18"/>
      <c r="H81" s="18"/>
      <c r="I81" s="19"/>
      <c r="J81" s="169"/>
      <c r="K81" s="170"/>
      <c r="L81" s="170"/>
      <c r="M81" s="170"/>
      <c r="N81" s="171"/>
    </row>
    <row r="82" spans="1:256" ht="21.95" customHeight="1">
      <c r="A82" s="17"/>
      <c r="B82" s="18"/>
      <c r="C82" s="18"/>
      <c r="D82" s="19"/>
      <c r="E82" s="17"/>
      <c r="F82" s="18"/>
      <c r="G82" s="18"/>
      <c r="H82" s="18"/>
      <c r="I82" s="19"/>
      <c r="J82" s="166" t="s">
        <v>167</v>
      </c>
      <c r="K82" s="167"/>
      <c r="L82" s="167"/>
      <c r="M82" s="167"/>
      <c r="N82" s="168"/>
    </row>
    <row r="83" spans="1:256" ht="21.95" customHeight="1">
      <c r="A83" s="17"/>
      <c r="B83" s="18"/>
      <c r="C83" s="18"/>
      <c r="D83" s="19"/>
      <c r="E83" s="17"/>
      <c r="F83" s="18"/>
      <c r="G83" s="18"/>
      <c r="H83" s="18"/>
      <c r="I83" s="19"/>
      <c r="J83" s="169"/>
      <c r="K83" s="170"/>
      <c r="L83" s="170"/>
      <c r="M83" s="170"/>
      <c r="N83" s="171"/>
    </row>
    <row r="84" spans="1:256" ht="21.95" customHeight="1">
      <c r="A84" s="17"/>
      <c r="B84" s="18"/>
      <c r="C84" s="18"/>
      <c r="D84" s="19"/>
      <c r="E84" s="17"/>
      <c r="F84" s="18"/>
      <c r="G84" s="18"/>
      <c r="H84" s="18"/>
      <c r="I84" s="19"/>
      <c r="J84" s="166" t="s">
        <v>168</v>
      </c>
      <c r="K84" s="167"/>
      <c r="L84" s="167"/>
      <c r="M84" s="167"/>
      <c r="N84" s="168"/>
    </row>
    <row r="85" spans="1:256" ht="21.95" customHeight="1">
      <c r="A85" s="17"/>
      <c r="B85" s="18"/>
      <c r="C85" s="18"/>
      <c r="D85" s="19"/>
      <c r="E85" s="17"/>
      <c r="F85" s="18"/>
      <c r="G85" s="18"/>
      <c r="H85" s="18"/>
      <c r="I85" s="19"/>
      <c r="J85" s="169"/>
      <c r="K85" s="170"/>
      <c r="L85" s="170"/>
      <c r="M85" s="170"/>
      <c r="N85" s="171"/>
    </row>
    <row r="86" spans="1:256" ht="21.95" customHeight="1">
      <c r="A86" s="17"/>
      <c r="B86" s="18"/>
      <c r="C86" s="18"/>
      <c r="D86" s="19"/>
      <c r="E86" s="17"/>
      <c r="F86" s="18"/>
      <c r="G86" s="18"/>
      <c r="H86" s="18"/>
      <c r="I86" s="19"/>
      <c r="J86" s="166" t="s">
        <v>169</v>
      </c>
      <c r="K86" s="167"/>
      <c r="L86" s="167"/>
      <c r="M86" s="167"/>
      <c r="N86" s="168"/>
    </row>
    <row r="87" spans="1:256" ht="21.95" customHeight="1">
      <c r="A87" s="17"/>
      <c r="B87" s="18"/>
      <c r="C87" s="18"/>
      <c r="D87" s="19"/>
      <c r="E87" s="17"/>
      <c r="F87" s="18"/>
      <c r="G87" s="18"/>
      <c r="H87" s="18"/>
      <c r="I87" s="19"/>
      <c r="J87" s="169"/>
      <c r="K87" s="170"/>
      <c r="L87" s="170"/>
      <c r="M87" s="170"/>
      <c r="N87" s="171"/>
    </row>
    <row r="88" spans="1:256" ht="21.95" customHeight="1">
      <c r="A88" s="156" t="s">
        <v>170</v>
      </c>
      <c r="B88" s="157"/>
      <c r="C88" s="157"/>
      <c r="D88" s="158"/>
      <c r="E88" s="156" t="s">
        <v>170</v>
      </c>
      <c r="F88" s="157"/>
      <c r="G88" s="157"/>
      <c r="H88" s="157"/>
      <c r="I88" s="158"/>
      <c r="J88" s="166" t="s">
        <v>170</v>
      </c>
      <c r="K88" s="167"/>
      <c r="L88" s="167"/>
      <c r="M88" s="167"/>
      <c r="N88" s="168"/>
    </row>
    <row r="89" spans="1:256" ht="21.95" customHeight="1">
      <c r="A89" s="159">
        <f>A40+A42+A44+A46+A48+A50</f>
        <v>63800</v>
      </c>
      <c r="B89" s="160"/>
      <c r="C89" s="160"/>
      <c r="D89" s="161"/>
      <c r="E89" s="159">
        <f>E41+E43+E45+E47+E49</f>
        <v>0</v>
      </c>
      <c r="F89" s="160"/>
      <c r="G89" s="160"/>
      <c r="H89" s="160"/>
      <c r="I89" s="161"/>
      <c r="J89" s="169">
        <f>J41+J43+J45+J47+J49+J51+J53+J55+J57+J59+J61+J63+J65+J67+J69+J71+J73+J75+J77+J79+J81+J83+J85+J87</f>
        <v>0</v>
      </c>
      <c r="K89" s="170"/>
      <c r="L89" s="170"/>
      <c r="M89" s="170"/>
      <c r="N89" s="171"/>
    </row>
    <row r="90" spans="1:256" s="31" customFormat="1" ht="21.95" customHeight="1">
      <c r="A90" s="175" t="s">
        <v>171</v>
      </c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36"/>
      <c r="P90" s="36"/>
      <c r="Q90" s="36"/>
      <c r="IN90" s="41"/>
      <c r="IO90" s="41"/>
      <c r="IP90" s="41"/>
      <c r="IQ90" s="41"/>
      <c r="IR90" s="41"/>
      <c r="IS90" s="41"/>
      <c r="IT90" s="41"/>
      <c r="IU90" s="41"/>
      <c r="IV90" s="41"/>
    </row>
    <row r="91" spans="1:256" s="32" customFormat="1" ht="21.95" customHeight="1">
      <c r="A91" s="176">
        <f>A89+E89+J89</f>
        <v>63800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37"/>
      <c r="P91" s="37"/>
      <c r="Q91" s="37"/>
      <c r="IN91" s="42"/>
      <c r="IO91" s="42"/>
      <c r="IP91" s="42"/>
      <c r="IQ91" s="42"/>
      <c r="IR91" s="42"/>
      <c r="IS91" s="42"/>
      <c r="IT91" s="42"/>
      <c r="IU91" s="42"/>
      <c r="IV91" s="42"/>
    </row>
    <row r="92" spans="1:256" s="33" customFormat="1" ht="21.95" customHeight="1">
      <c r="A92" s="172" t="s">
        <v>172</v>
      </c>
      <c r="B92" s="172"/>
      <c r="C92" s="172"/>
      <c r="D92" s="172"/>
      <c r="E92" s="172"/>
      <c r="F92" s="172"/>
      <c r="G92" s="172"/>
      <c r="H92" s="172" t="s">
        <v>173</v>
      </c>
      <c r="I92" s="172"/>
      <c r="J92" s="172"/>
      <c r="K92" s="172"/>
      <c r="L92" s="172"/>
      <c r="M92" s="172"/>
      <c r="N92" s="172"/>
    </row>
    <row r="93" spans="1:256" ht="21.95" customHeight="1">
      <c r="A93" s="173"/>
      <c r="B93" s="173"/>
      <c r="C93" s="173"/>
      <c r="D93" s="173"/>
      <c r="E93" s="173"/>
      <c r="F93" s="173"/>
      <c r="G93" s="173"/>
      <c r="H93" s="173">
        <v>0</v>
      </c>
      <c r="I93" s="173"/>
      <c r="J93" s="173"/>
      <c r="K93" s="173"/>
      <c r="L93" s="173"/>
      <c r="M93" s="173"/>
      <c r="N93" s="173"/>
    </row>
    <row r="94" spans="1:256" ht="21.95" customHeight="1">
      <c r="A94" s="174" t="s">
        <v>174</v>
      </c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</row>
    <row r="95" spans="1:256" ht="29.2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M95" s="48"/>
      <c r="N95" s="27" t="s">
        <v>110</v>
      </c>
    </row>
    <row r="96" spans="1:256" ht="15.7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M96" s="48"/>
      <c r="N96" s="27" t="s">
        <v>60</v>
      </c>
    </row>
    <row r="97" spans="1:14" ht="15.7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M97" s="48"/>
      <c r="N97" s="27" t="s">
        <v>61</v>
      </c>
    </row>
    <row r="98" spans="1:14" ht="15.75">
      <c r="A98" s="48"/>
      <c r="B98" s="27"/>
      <c r="C98" s="48"/>
      <c r="D98" s="27"/>
      <c r="E98" s="48"/>
      <c r="F98" s="27"/>
      <c r="G98" s="48"/>
      <c r="H98" s="27"/>
      <c r="I98" s="48"/>
      <c r="J98" s="27"/>
      <c r="K98" s="48"/>
      <c r="L98" s="27"/>
      <c r="M98" s="48"/>
      <c r="N98" s="27"/>
    </row>
    <row r="99" spans="1:14" ht="15.75">
      <c r="A99" s="48"/>
      <c r="B99" s="27"/>
      <c r="C99" s="48"/>
      <c r="D99" s="27"/>
      <c r="E99" s="48"/>
      <c r="F99" s="27"/>
      <c r="G99" s="48"/>
      <c r="H99" s="27"/>
      <c r="I99" s="48"/>
      <c r="J99" s="27"/>
      <c r="K99" s="48"/>
      <c r="L99" s="27"/>
      <c r="M99" s="48"/>
      <c r="N99" s="27"/>
    </row>
  </sheetData>
  <mergeCells count="123">
    <mergeCell ref="A92:G92"/>
    <mergeCell ref="H92:N92"/>
    <mergeCell ref="A93:G93"/>
    <mergeCell ref="H93:N93"/>
    <mergeCell ref="A94:N94"/>
    <mergeCell ref="J87:N87"/>
    <mergeCell ref="A88:D88"/>
    <mergeCell ref="E88:I88"/>
    <mergeCell ref="J88:N88"/>
    <mergeCell ref="A89:D89"/>
    <mergeCell ref="E89:I89"/>
    <mergeCell ref="J89:N89"/>
    <mergeCell ref="A90:N90"/>
    <mergeCell ref="A91:N91"/>
    <mergeCell ref="J78:N78"/>
    <mergeCell ref="J79:N79"/>
    <mergeCell ref="J80:N80"/>
    <mergeCell ref="J81:N81"/>
    <mergeCell ref="J82:N82"/>
    <mergeCell ref="J83:N83"/>
    <mergeCell ref="J84:N84"/>
    <mergeCell ref="J85:N85"/>
    <mergeCell ref="J86:N86"/>
    <mergeCell ref="J71:N71"/>
    <mergeCell ref="J72:N72"/>
    <mergeCell ref="J73:N73"/>
    <mergeCell ref="J74:N74"/>
    <mergeCell ref="J75:N75"/>
    <mergeCell ref="A76:D76"/>
    <mergeCell ref="E76:I76"/>
    <mergeCell ref="J76:N76"/>
    <mergeCell ref="J77:N77"/>
    <mergeCell ref="J62:N62"/>
    <mergeCell ref="J63:N63"/>
    <mergeCell ref="J64:N64"/>
    <mergeCell ref="J65:N65"/>
    <mergeCell ref="J66:N66"/>
    <mergeCell ref="J67:N67"/>
    <mergeCell ref="J68:N68"/>
    <mergeCell ref="J69:N69"/>
    <mergeCell ref="J70:N70"/>
    <mergeCell ref="A57:D57"/>
    <mergeCell ref="E57:I57"/>
    <mergeCell ref="J57:N57"/>
    <mergeCell ref="A58:D58"/>
    <mergeCell ref="E58:I58"/>
    <mergeCell ref="J58:N58"/>
    <mergeCell ref="J59:N59"/>
    <mergeCell ref="J60:N60"/>
    <mergeCell ref="J61:N61"/>
    <mergeCell ref="A54:D54"/>
    <mergeCell ref="E54:I54"/>
    <mergeCell ref="J54:N54"/>
    <mergeCell ref="A55:D55"/>
    <mergeCell ref="E55:I55"/>
    <mergeCell ref="J55:N55"/>
    <mergeCell ref="A56:D56"/>
    <mergeCell ref="E56:I56"/>
    <mergeCell ref="J56:N56"/>
    <mergeCell ref="A51:D51"/>
    <mergeCell ref="E51:I51"/>
    <mergeCell ref="J51:N51"/>
    <mergeCell ref="A52:D52"/>
    <mergeCell ref="E52:I52"/>
    <mergeCell ref="J52:N52"/>
    <mergeCell ref="A53:D53"/>
    <mergeCell ref="E53:I53"/>
    <mergeCell ref="J53:N53"/>
    <mergeCell ref="A48:D48"/>
    <mergeCell ref="E48:I48"/>
    <mergeCell ref="J48:N48"/>
    <mergeCell ref="A49:D49"/>
    <mergeCell ref="E49:I49"/>
    <mergeCell ref="J49:N49"/>
    <mergeCell ref="A50:D50"/>
    <mergeCell ref="E50:I50"/>
    <mergeCell ref="J50:N50"/>
    <mergeCell ref="A45:D45"/>
    <mergeCell ref="E45:I45"/>
    <mergeCell ref="J45:N45"/>
    <mergeCell ref="A46:D46"/>
    <mergeCell ref="E46:I46"/>
    <mergeCell ref="J46:N46"/>
    <mergeCell ref="A47:D47"/>
    <mergeCell ref="E47:I47"/>
    <mergeCell ref="J47:N47"/>
    <mergeCell ref="A42:D42"/>
    <mergeCell ref="E42:I42"/>
    <mergeCell ref="J42:N42"/>
    <mergeCell ref="A43:D43"/>
    <mergeCell ref="E43:I43"/>
    <mergeCell ref="J43:N43"/>
    <mergeCell ref="A44:D44"/>
    <mergeCell ref="E44:I44"/>
    <mergeCell ref="J44:N44"/>
    <mergeCell ref="A38:N38"/>
    <mergeCell ref="A39:D39"/>
    <mergeCell ref="E39:I39"/>
    <mergeCell ref="J39:N39"/>
    <mergeCell ref="A40:D40"/>
    <mergeCell ref="E40:I40"/>
    <mergeCell ref="J40:N40"/>
    <mergeCell ref="A41:D41"/>
    <mergeCell ref="E41:I41"/>
    <mergeCell ref="J41:N41"/>
    <mergeCell ref="A11:N11"/>
    <mergeCell ref="A12:N12"/>
    <mergeCell ref="A13:N13"/>
    <mergeCell ref="A14:N14"/>
    <mergeCell ref="A15:N15"/>
    <mergeCell ref="A16:N16"/>
    <mergeCell ref="M17:N17"/>
    <mergeCell ref="M18:N18"/>
    <mergeCell ref="A19:N19"/>
    <mergeCell ref="A2:N2"/>
    <mergeCell ref="A3:N3"/>
    <mergeCell ref="A4:N4"/>
    <mergeCell ref="A5:N5"/>
    <mergeCell ref="A6:N6"/>
    <mergeCell ref="A7:N7"/>
    <mergeCell ref="A8:N8"/>
    <mergeCell ref="A9:N9"/>
    <mergeCell ref="A10:N10"/>
  </mergeCells>
  <printOptions horizontalCentered="1"/>
  <pageMargins left="0.327777777777778" right="0.32291666666666702" top="0.49513888888888902" bottom="0.24791666666666701" header="0.51041666666666696" footer="0.51041666666666696"/>
  <pageSetup paperSize="256" scale="10" firstPageNumber="0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95"/>
  <sheetViews>
    <sheetView view="pageBreakPreview" topLeftCell="A66" zoomScale="80" zoomScaleNormal="80" workbookViewId="0">
      <selection activeCell="H90" sqref="H90:N90"/>
    </sheetView>
  </sheetViews>
  <sheetFormatPr baseColWidth="10" defaultColWidth="9.140625" defaultRowHeight="15"/>
  <cols>
    <col min="1" max="1" width="14.5703125" customWidth="1"/>
    <col min="2" max="13" width="14.7109375" customWidth="1"/>
    <col min="14" max="14" width="17.140625" customWidth="1"/>
    <col min="15" max="15" width="23.42578125" customWidth="1"/>
    <col min="16" max="16" width="13" customWidth="1"/>
    <col min="17" max="22" width="11" customWidth="1"/>
    <col min="23" max="24" width="13.42578125" customWidth="1"/>
    <col min="25" max="1025" width="11" customWidth="1"/>
  </cols>
  <sheetData>
    <row r="1" spans="1:256" s="28" customFormat="1" ht="27" customHeight="1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34"/>
      <c r="P1" s="34"/>
      <c r="Q1" s="34"/>
      <c r="IN1" s="38"/>
      <c r="IO1" s="38"/>
      <c r="IP1" s="38"/>
      <c r="IQ1" s="38"/>
      <c r="IR1" s="38"/>
      <c r="IS1" s="38"/>
      <c r="IT1" s="38"/>
      <c r="IU1" s="38"/>
      <c r="IV1" s="38"/>
    </row>
    <row r="2" spans="1:256" s="29" customFormat="1" ht="21.95" customHeight="1">
      <c r="A2" s="178" t="s">
        <v>111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35"/>
      <c r="P2" s="35"/>
      <c r="Q2" s="35"/>
      <c r="IN2" s="39"/>
      <c r="IO2" s="39"/>
      <c r="IP2" s="39"/>
      <c r="IQ2" s="39"/>
      <c r="IR2" s="39"/>
      <c r="IS2" s="39"/>
      <c r="IT2" s="39"/>
      <c r="IU2" s="39"/>
      <c r="IV2" s="39"/>
    </row>
    <row r="3" spans="1:256" s="30" customFormat="1" ht="21.95" customHeight="1">
      <c r="A3" s="179" t="s">
        <v>212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35"/>
      <c r="P3" s="35"/>
      <c r="Q3" s="35"/>
      <c r="IN3" s="40"/>
      <c r="IO3" s="40"/>
      <c r="IP3" s="40"/>
      <c r="IQ3" s="40"/>
      <c r="IR3" s="40"/>
      <c r="IS3" s="40"/>
      <c r="IT3" s="40"/>
      <c r="IU3" s="40"/>
      <c r="IV3" s="40"/>
    </row>
    <row r="4" spans="1:256" s="30" customFormat="1" ht="21.95" customHeight="1">
      <c r="A4" s="92" t="s">
        <v>112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35"/>
      <c r="P4" s="35"/>
      <c r="Q4" s="35"/>
      <c r="IN4"/>
      <c r="IO4"/>
      <c r="IP4"/>
      <c r="IQ4"/>
      <c r="IR4"/>
      <c r="IS4"/>
      <c r="IT4"/>
      <c r="IU4"/>
      <c r="IV4"/>
    </row>
    <row r="5" spans="1:256" s="30" customFormat="1" ht="21.95" customHeight="1">
      <c r="A5" s="148">
        <v>45658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35"/>
      <c r="P5" s="35"/>
      <c r="Q5" s="35"/>
      <c r="IN5"/>
      <c r="IO5"/>
      <c r="IP5"/>
      <c r="IQ5"/>
      <c r="IR5"/>
      <c r="IS5"/>
      <c r="IT5"/>
      <c r="IU5"/>
      <c r="IV5"/>
    </row>
    <row r="6" spans="1:256" s="30" customFormat="1" ht="21.95" customHeight="1">
      <c r="A6" s="92" t="s">
        <v>113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35"/>
      <c r="P6" s="35"/>
      <c r="Q6" s="35"/>
      <c r="IN6"/>
      <c r="IO6"/>
      <c r="IP6"/>
      <c r="IQ6"/>
      <c r="IR6"/>
      <c r="IS6"/>
      <c r="IT6"/>
      <c r="IU6"/>
      <c r="IV6"/>
    </row>
    <row r="7" spans="1:256" s="30" customFormat="1" ht="21.95" customHeight="1">
      <c r="A7" s="148">
        <v>45657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35"/>
      <c r="P7" s="35"/>
      <c r="Q7" s="35"/>
      <c r="IN7"/>
      <c r="IO7"/>
      <c r="IP7"/>
      <c r="IQ7"/>
      <c r="IR7"/>
      <c r="IS7"/>
      <c r="IT7"/>
      <c r="IU7"/>
      <c r="IV7"/>
    </row>
    <row r="8" spans="1:256" s="30" customFormat="1" ht="21.95" customHeight="1">
      <c r="A8" s="92" t="s">
        <v>114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35"/>
      <c r="P8" s="35"/>
      <c r="Q8" s="35"/>
      <c r="IN8"/>
      <c r="IO8"/>
      <c r="IP8"/>
      <c r="IQ8"/>
      <c r="IR8"/>
      <c r="IS8"/>
      <c r="IT8"/>
      <c r="IU8"/>
      <c r="IV8"/>
    </row>
    <row r="9" spans="1:256" s="30" customFormat="1" ht="21.95" customHeight="1">
      <c r="A9" s="148" t="s">
        <v>213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35"/>
      <c r="P9" s="35"/>
      <c r="Q9" s="35"/>
      <c r="IN9"/>
      <c r="IO9"/>
      <c r="IP9"/>
      <c r="IQ9"/>
      <c r="IR9"/>
      <c r="IS9"/>
      <c r="IT9"/>
      <c r="IU9"/>
      <c r="IV9"/>
    </row>
    <row r="10" spans="1:256" s="30" customFormat="1" ht="21.95" customHeight="1">
      <c r="A10" s="92" t="s">
        <v>94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35"/>
      <c r="P10" s="35"/>
      <c r="Q10" s="35"/>
      <c r="IN10"/>
      <c r="IO10"/>
      <c r="IP10"/>
      <c r="IQ10"/>
      <c r="IR10"/>
      <c r="IS10"/>
      <c r="IT10"/>
      <c r="IU10"/>
      <c r="IV10"/>
    </row>
    <row r="11" spans="1:256" s="30" customFormat="1" ht="21.95" customHeight="1">
      <c r="A11" s="149" t="s">
        <v>214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35"/>
      <c r="P11" s="35"/>
      <c r="Q11" s="35"/>
      <c r="IN11"/>
      <c r="IO11"/>
      <c r="IP11"/>
      <c r="IQ11"/>
      <c r="IR11"/>
      <c r="IS11"/>
      <c r="IT11"/>
      <c r="IU11"/>
      <c r="IV11"/>
    </row>
    <row r="12" spans="1:256" s="29" customFormat="1" ht="21.95" customHeight="1">
      <c r="A12" s="92" t="s">
        <v>95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35"/>
      <c r="P12" s="35"/>
      <c r="Q12" s="35"/>
      <c r="IN12" s="39"/>
      <c r="IO12" s="39"/>
      <c r="IP12" s="39"/>
      <c r="IQ12" s="39"/>
      <c r="IR12" s="39"/>
      <c r="IS12" s="39"/>
      <c r="IT12" s="39"/>
      <c r="IU12" s="39"/>
      <c r="IV12" s="39"/>
    </row>
    <row r="13" spans="1:256" s="30" customFormat="1" ht="21.95" customHeight="1">
      <c r="A13" s="148" t="s">
        <v>215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35"/>
      <c r="P13" s="35"/>
      <c r="Q13" s="35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s="30" customFormat="1" ht="21.95" customHeight="1">
      <c r="A14" s="92" t="s">
        <v>115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35"/>
      <c r="P14" s="35"/>
      <c r="Q14" s="35"/>
      <c r="IN14"/>
      <c r="IO14"/>
      <c r="IP14"/>
      <c r="IQ14"/>
      <c r="IR14"/>
      <c r="IS14"/>
      <c r="IT14"/>
      <c r="IU14"/>
      <c r="IV14"/>
    </row>
    <row r="15" spans="1:256" s="29" customFormat="1" ht="21.95" customHeight="1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35"/>
      <c r="P15" s="35"/>
      <c r="Q15" s="35"/>
      <c r="IN15" s="39"/>
      <c r="IO15" s="39"/>
      <c r="IP15" s="39"/>
      <c r="IQ15" s="39"/>
      <c r="IR15" s="39"/>
      <c r="IS15" s="39"/>
      <c r="IT15" s="39"/>
      <c r="IU15" s="39"/>
      <c r="IV15" s="39"/>
    </row>
    <row r="16" spans="1:256" s="31" customFormat="1" ht="21.95" customHeight="1">
      <c r="A16" s="144" t="s">
        <v>116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36"/>
      <c r="P16" s="36"/>
      <c r="Q16" s="36"/>
      <c r="IN16" s="41"/>
      <c r="IO16" s="41"/>
      <c r="IP16" s="41"/>
      <c r="IQ16" s="41"/>
      <c r="IR16" s="41"/>
      <c r="IS16" s="41"/>
      <c r="IT16" s="41"/>
      <c r="IU16" s="41"/>
      <c r="IV16" s="41"/>
    </row>
    <row r="17" spans="1:256" s="32" customFormat="1" ht="21.95" customHeight="1">
      <c r="A17" s="7" t="s">
        <v>117</v>
      </c>
      <c r="B17" s="7" t="s">
        <v>118</v>
      </c>
      <c r="C17" s="7" t="s">
        <v>119</v>
      </c>
      <c r="D17" s="7" t="s">
        <v>120</v>
      </c>
      <c r="E17" s="7" t="s">
        <v>121</v>
      </c>
      <c r="F17" s="7" t="s">
        <v>122</v>
      </c>
      <c r="G17" s="7" t="s">
        <v>123</v>
      </c>
      <c r="H17" s="7" t="s">
        <v>124</v>
      </c>
      <c r="I17" s="7" t="s">
        <v>125</v>
      </c>
      <c r="J17" s="7" t="s">
        <v>126</v>
      </c>
      <c r="K17" s="7" t="s">
        <v>127</v>
      </c>
      <c r="L17" s="7" t="s">
        <v>128</v>
      </c>
      <c r="M17" s="152" t="s">
        <v>47</v>
      </c>
      <c r="N17" s="152"/>
      <c r="O17" s="37"/>
      <c r="P17" s="37"/>
      <c r="Q17" s="37"/>
      <c r="IN17" s="42"/>
      <c r="IO17" s="42"/>
      <c r="IP17" s="42"/>
      <c r="IQ17" s="42"/>
      <c r="IR17" s="42"/>
      <c r="IS17" s="42"/>
      <c r="IT17" s="42"/>
      <c r="IU17" s="42"/>
      <c r="IV17" s="42"/>
    </row>
    <row r="18" spans="1:256" s="32" customFormat="1" ht="21.95" customHeight="1">
      <c r="A18" s="8"/>
      <c r="B18" s="9"/>
      <c r="C18" s="9"/>
      <c r="D18" s="9">
        <v>10</v>
      </c>
      <c r="E18" s="9">
        <v>8</v>
      </c>
      <c r="F18" s="9">
        <v>8</v>
      </c>
      <c r="G18" s="9"/>
      <c r="H18" s="9"/>
      <c r="I18" s="9"/>
      <c r="J18" s="20"/>
      <c r="K18" s="21"/>
      <c r="L18" s="22"/>
      <c r="M18" s="153">
        <f>A18+B18+C18+D18+E18+F18+G18+H18+I18+J18+K18+L18</f>
        <v>26</v>
      </c>
      <c r="N18" s="153"/>
      <c r="O18" s="37"/>
      <c r="P18" s="37"/>
      <c r="Q18" s="37"/>
      <c r="IN18"/>
      <c r="IO18"/>
      <c r="IP18"/>
      <c r="IQ18"/>
      <c r="IR18"/>
      <c r="IS18"/>
      <c r="IT18"/>
      <c r="IU18"/>
      <c r="IV18"/>
    </row>
    <row r="19" spans="1:256" s="32" customFormat="1" ht="21.95" customHeight="1">
      <c r="A19" s="154" t="s">
        <v>129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37"/>
      <c r="P19" s="37"/>
      <c r="Q19" s="37"/>
      <c r="IN19"/>
      <c r="IO19"/>
      <c r="IP19"/>
      <c r="IQ19"/>
      <c r="IR19"/>
      <c r="IS19"/>
      <c r="IT19"/>
      <c r="IU19"/>
      <c r="IV19"/>
    </row>
    <row r="20" spans="1:256" s="33" customFormat="1" ht="21.95" customHeight="1">
      <c r="A20" s="10" t="s">
        <v>130</v>
      </c>
      <c r="B20" s="10" t="s">
        <v>117</v>
      </c>
      <c r="C20" s="10" t="s">
        <v>118</v>
      </c>
      <c r="D20" s="10" t="s">
        <v>119</v>
      </c>
      <c r="E20" s="10" t="s">
        <v>120</v>
      </c>
      <c r="F20" s="10" t="s">
        <v>121</v>
      </c>
      <c r="G20" s="10" t="s">
        <v>122</v>
      </c>
      <c r="H20" s="10" t="s">
        <v>123</v>
      </c>
      <c r="I20" s="10" t="s">
        <v>124</v>
      </c>
      <c r="J20" s="10" t="s">
        <v>125</v>
      </c>
      <c r="K20" s="10" t="s">
        <v>126</v>
      </c>
      <c r="L20" s="10" t="s">
        <v>127</v>
      </c>
      <c r="M20" s="10" t="s">
        <v>128</v>
      </c>
      <c r="N20" s="10" t="s">
        <v>47</v>
      </c>
    </row>
    <row r="21" spans="1:256" s="31" customFormat="1" ht="21.95" customHeight="1">
      <c r="A21" s="11">
        <v>402</v>
      </c>
      <c r="B21" s="12">
        <f>+B22+B23+B24</f>
        <v>0</v>
      </c>
      <c r="C21" s="12">
        <f t="shared" ref="C21:M21" si="0">+C22+C23+C24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  <c r="H21" s="12">
        <f t="shared" si="0"/>
        <v>0</v>
      </c>
      <c r="I21" s="12">
        <f t="shared" si="0"/>
        <v>0</v>
      </c>
      <c r="J21" s="12">
        <f t="shared" si="0"/>
        <v>0</v>
      </c>
      <c r="K21" s="12">
        <f t="shared" si="0"/>
        <v>0</v>
      </c>
      <c r="L21" s="12">
        <f t="shared" si="0"/>
        <v>0</v>
      </c>
      <c r="M21" s="12">
        <f t="shared" si="0"/>
        <v>0</v>
      </c>
      <c r="N21" s="11">
        <f>M21+L21+K21+J21+I21+H21+G21+F21+E21+D21+C21+B21</f>
        <v>0</v>
      </c>
      <c r="O21" s="36"/>
      <c r="P21" s="36"/>
      <c r="Q21" s="36"/>
      <c r="IN21" s="41"/>
      <c r="IO21" s="41"/>
      <c r="IP21" s="41"/>
      <c r="IQ21" s="41"/>
      <c r="IR21" s="41"/>
      <c r="IS21" s="41"/>
      <c r="IT21" s="41"/>
      <c r="IU21" s="41"/>
      <c r="IV21" s="41"/>
    </row>
    <row r="22" spans="1:256" s="31" customFormat="1" ht="21.95" customHeight="1">
      <c r="A22" s="11">
        <v>402010101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1">
        <f t="shared" ref="N22:N35" si="1">M22+L22+K22+J22+I22+H22+G22+F22+E22+D22+C22+B22</f>
        <v>0</v>
      </c>
      <c r="O22" s="36"/>
      <c r="P22" s="36"/>
      <c r="Q22" s="36"/>
      <c r="IN22" s="41"/>
      <c r="IO22" s="41"/>
      <c r="IP22" s="41"/>
      <c r="IQ22" s="41"/>
      <c r="IR22" s="41"/>
      <c r="IS22" s="41"/>
      <c r="IT22" s="41"/>
      <c r="IU22" s="41"/>
      <c r="IV22" s="41"/>
    </row>
    <row r="23" spans="1:256" s="31" customFormat="1" ht="21.95" customHeight="1">
      <c r="A23" s="11">
        <v>402010101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1">
        <f t="shared" si="1"/>
        <v>0</v>
      </c>
      <c r="O23" s="36"/>
      <c r="P23" s="36"/>
      <c r="Q23" s="36"/>
      <c r="IN23" s="41"/>
      <c r="IO23" s="41"/>
      <c r="IP23" s="41"/>
      <c r="IQ23" s="41"/>
      <c r="IR23" s="41"/>
      <c r="IS23" s="41"/>
      <c r="IT23" s="41"/>
      <c r="IU23" s="41"/>
      <c r="IV23" s="41"/>
    </row>
    <row r="24" spans="1:256" s="31" customFormat="1" ht="21.95" customHeight="1">
      <c r="A24" s="11">
        <v>402010101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>
        <f t="shared" si="1"/>
        <v>0</v>
      </c>
      <c r="O24" s="36"/>
      <c r="P24" s="36"/>
      <c r="Q24" s="36"/>
      <c r="IN24" s="41"/>
      <c r="IO24" s="41"/>
      <c r="IP24" s="41"/>
      <c r="IQ24" s="41"/>
      <c r="IR24" s="41"/>
      <c r="IS24" s="41"/>
      <c r="IT24" s="41"/>
      <c r="IU24" s="41"/>
      <c r="IV24" s="41"/>
    </row>
    <row r="25" spans="1:256" s="31" customFormat="1" ht="21.95" customHeight="1">
      <c r="A25" s="11">
        <v>403</v>
      </c>
      <c r="B25" s="12">
        <f>+B26+B27+B28</f>
        <v>0</v>
      </c>
      <c r="C25" s="12">
        <f t="shared" ref="C25:M25" si="2">+C26+C27+C28</f>
        <v>0</v>
      </c>
      <c r="D25" s="12">
        <f t="shared" si="2"/>
        <v>0</v>
      </c>
      <c r="E25" s="12">
        <f t="shared" si="2"/>
        <v>4292</v>
      </c>
      <c r="F25" s="12">
        <f t="shared" si="2"/>
        <v>4292</v>
      </c>
      <c r="G25" s="12">
        <f t="shared" si="2"/>
        <v>4292</v>
      </c>
      <c r="H25" s="12">
        <f t="shared" si="2"/>
        <v>0</v>
      </c>
      <c r="I25" s="12">
        <f t="shared" si="2"/>
        <v>0</v>
      </c>
      <c r="J25" s="12">
        <f t="shared" si="2"/>
        <v>0</v>
      </c>
      <c r="K25" s="12">
        <f t="shared" si="2"/>
        <v>0</v>
      </c>
      <c r="L25" s="12">
        <f t="shared" si="2"/>
        <v>0</v>
      </c>
      <c r="M25" s="12">
        <f t="shared" si="2"/>
        <v>0</v>
      </c>
      <c r="N25" s="11">
        <f t="shared" si="1"/>
        <v>12876</v>
      </c>
      <c r="O25" s="36"/>
      <c r="P25" s="36"/>
      <c r="Q25" s="36"/>
      <c r="IN25" s="41"/>
      <c r="IO25" s="41"/>
      <c r="IP25" s="41"/>
      <c r="IQ25" s="41"/>
      <c r="IR25" s="41"/>
      <c r="IS25" s="41"/>
      <c r="IT25" s="41"/>
      <c r="IU25" s="41"/>
      <c r="IV25" s="41"/>
    </row>
    <row r="26" spans="1:256" s="31" customFormat="1" ht="21.95" customHeight="1">
      <c r="A26" s="11">
        <v>403050400</v>
      </c>
      <c r="B26" s="12"/>
      <c r="C26" s="12"/>
      <c r="D26" s="12"/>
      <c r="E26" s="12">
        <v>2500</v>
      </c>
      <c r="F26" s="12">
        <v>2500</v>
      </c>
      <c r="G26" s="12">
        <v>2500</v>
      </c>
      <c r="H26" s="12"/>
      <c r="I26" s="12"/>
      <c r="J26" s="12"/>
      <c r="K26" s="12"/>
      <c r="L26" s="12"/>
      <c r="M26" s="12"/>
      <c r="N26" s="11">
        <f t="shared" si="1"/>
        <v>7500</v>
      </c>
      <c r="O26" s="36"/>
      <c r="P26" s="36"/>
      <c r="Q26" s="36"/>
      <c r="IN26" s="41"/>
      <c r="IO26" s="41"/>
      <c r="IP26" s="41"/>
      <c r="IQ26" s="41"/>
      <c r="IR26" s="41"/>
      <c r="IS26" s="41"/>
      <c r="IT26" s="41"/>
      <c r="IU26" s="41"/>
      <c r="IV26" s="41"/>
    </row>
    <row r="27" spans="1:256" s="31" customFormat="1" ht="21.95" customHeight="1">
      <c r="A27" s="11">
        <v>403090100</v>
      </c>
      <c r="B27" s="12"/>
      <c r="C27" s="12"/>
      <c r="D27" s="12"/>
      <c r="E27" s="12">
        <v>1200</v>
      </c>
      <c r="F27" s="12">
        <v>1200</v>
      </c>
      <c r="G27" s="12">
        <v>1200</v>
      </c>
      <c r="H27" s="12"/>
      <c r="I27" s="12"/>
      <c r="J27" s="12"/>
      <c r="K27" s="12"/>
      <c r="L27" s="12"/>
      <c r="M27" s="12"/>
      <c r="N27" s="11">
        <f t="shared" si="1"/>
        <v>3600</v>
      </c>
      <c r="O27" s="36"/>
      <c r="P27" s="36"/>
      <c r="Q27" s="36"/>
      <c r="IN27" s="41"/>
      <c r="IO27" s="41"/>
      <c r="IP27" s="41"/>
      <c r="IQ27" s="41"/>
      <c r="IR27" s="41"/>
      <c r="IS27" s="41"/>
      <c r="IT27" s="41"/>
      <c r="IU27" s="41"/>
      <c r="IV27" s="41"/>
    </row>
    <row r="28" spans="1:256" s="32" customFormat="1" ht="21.95" customHeight="1">
      <c r="A28" s="11">
        <v>403180101</v>
      </c>
      <c r="B28" s="12"/>
      <c r="C28" s="12"/>
      <c r="D28" s="12"/>
      <c r="E28" s="12">
        <f>+(E26+E27)*0.16</f>
        <v>592</v>
      </c>
      <c r="F28" s="12">
        <f t="shared" ref="F28:G28" si="3">+(F26+F27)*0.16</f>
        <v>592</v>
      </c>
      <c r="G28" s="12">
        <f t="shared" si="3"/>
        <v>592</v>
      </c>
      <c r="H28" s="12"/>
      <c r="I28" s="12"/>
      <c r="J28" s="12"/>
      <c r="K28" s="12"/>
      <c r="L28" s="12"/>
      <c r="M28" s="12"/>
      <c r="N28" s="11">
        <f t="shared" si="1"/>
        <v>1776</v>
      </c>
      <c r="O28" s="37"/>
      <c r="P28" s="37"/>
      <c r="Q28" s="37"/>
      <c r="IN28" s="42"/>
      <c r="IO28" s="42"/>
      <c r="IP28" s="42"/>
      <c r="IQ28" s="42"/>
      <c r="IR28" s="42"/>
      <c r="IS28" s="42"/>
      <c r="IT28" s="42"/>
      <c r="IU28" s="42"/>
      <c r="IV28" s="42"/>
    </row>
    <row r="29" spans="1:256" s="32" customFormat="1" ht="21.95" customHeight="1">
      <c r="A29" s="11">
        <v>404</v>
      </c>
      <c r="B29" s="12">
        <f>+B30+B31+B32</f>
        <v>0</v>
      </c>
      <c r="C29" s="12">
        <f t="shared" ref="C29:M29" si="4">+C30+C31+C32</f>
        <v>0</v>
      </c>
      <c r="D29" s="12">
        <f t="shared" si="4"/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1">
        <f t="shared" si="1"/>
        <v>0</v>
      </c>
      <c r="O29" s="37"/>
      <c r="P29" s="37"/>
      <c r="Q29" s="37"/>
      <c r="IN29"/>
      <c r="IO29"/>
      <c r="IP29"/>
      <c r="IQ29"/>
      <c r="IR29"/>
      <c r="IS29"/>
      <c r="IT29"/>
      <c r="IU29"/>
      <c r="IV29"/>
    </row>
    <row r="30" spans="1:256" s="32" customFormat="1" ht="21.95" customHeight="1">
      <c r="A30" s="11">
        <v>404010101</v>
      </c>
      <c r="B30" s="8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1">
        <f t="shared" si="1"/>
        <v>0</v>
      </c>
      <c r="O30" s="37"/>
      <c r="P30" s="37"/>
      <c r="Q30" s="37"/>
      <c r="IN30"/>
      <c r="IO30"/>
      <c r="IP30"/>
      <c r="IQ30"/>
      <c r="IR30"/>
      <c r="IS30"/>
      <c r="IT30"/>
      <c r="IU30"/>
      <c r="IV30"/>
    </row>
    <row r="31" spans="1:256" s="32" customFormat="1" ht="21.95" customHeight="1">
      <c r="A31" s="11">
        <v>404010101</v>
      </c>
      <c r="B31" s="8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1">
        <f t="shared" si="1"/>
        <v>0</v>
      </c>
      <c r="O31" s="37"/>
      <c r="P31" s="37"/>
      <c r="Q31" s="37"/>
      <c r="IN31"/>
      <c r="IO31"/>
      <c r="IP31"/>
      <c r="IQ31"/>
      <c r="IR31"/>
      <c r="IS31"/>
      <c r="IT31"/>
      <c r="IU31"/>
      <c r="IV31"/>
    </row>
    <row r="32" spans="1:256" s="31" customFormat="1" ht="21.95" customHeight="1">
      <c r="A32" s="11">
        <v>404010101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1">
        <f t="shared" si="1"/>
        <v>0</v>
      </c>
      <c r="O32" s="36"/>
      <c r="P32" s="36"/>
      <c r="Q32" s="36"/>
      <c r="IN32" s="41"/>
      <c r="IO32" s="41"/>
      <c r="IP32" s="41"/>
      <c r="IQ32" s="41"/>
      <c r="IR32" s="41"/>
      <c r="IS32" s="41"/>
      <c r="IT32" s="41"/>
      <c r="IU32" s="41"/>
      <c r="IV32" s="41"/>
    </row>
    <row r="33" spans="1:256" s="32" customFormat="1" ht="21.95" customHeight="1">
      <c r="A33" s="11">
        <v>405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1">
        <f t="shared" si="1"/>
        <v>0</v>
      </c>
      <c r="O33" s="37"/>
      <c r="P33" s="37"/>
      <c r="Q33" s="37"/>
      <c r="IN33" s="42"/>
      <c r="IO33" s="42"/>
      <c r="IP33" s="42"/>
      <c r="IQ33" s="42"/>
      <c r="IR33" s="42"/>
      <c r="IS33" s="42"/>
      <c r="IT33" s="42"/>
      <c r="IU33" s="42"/>
      <c r="IV33" s="42"/>
    </row>
    <row r="34" spans="1:256" s="32" customFormat="1" ht="15.75">
      <c r="A34" s="13">
        <v>407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1">
        <f t="shared" si="1"/>
        <v>0</v>
      </c>
      <c r="O34" s="37"/>
      <c r="P34" s="37"/>
      <c r="Q34" s="37"/>
      <c r="IN34"/>
      <c r="IO34"/>
      <c r="IP34"/>
      <c r="IQ34"/>
      <c r="IR34"/>
      <c r="IS34"/>
      <c r="IT34"/>
      <c r="IU34"/>
      <c r="IV34"/>
    </row>
    <row r="35" spans="1:256" s="32" customFormat="1" ht="21.95" customHeight="1">
      <c r="A35" s="13">
        <v>408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1">
        <f t="shared" si="1"/>
        <v>0</v>
      </c>
      <c r="O35" s="37"/>
      <c r="P35" s="37"/>
      <c r="Q35" s="37"/>
      <c r="IN35"/>
      <c r="IO35"/>
      <c r="IP35"/>
      <c r="IQ35"/>
      <c r="IR35"/>
      <c r="IS35"/>
      <c r="IT35"/>
      <c r="IU35"/>
      <c r="IV35"/>
    </row>
    <row r="36" spans="1:256" s="32" customFormat="1" ht="21.95" customHeight="1">
      <c r="A36" s="13">
        <v>411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1">
        <f t="shared" ref="N36" si="5">M36+L36+K36+J36+I36+H36+G36+F36+E36+D36+C36+B36</f>
        <v>0</v>
      </c>
      <c r="O36" s="37"/>
      <c r="P36" s="37"/>
      <c r="Q36" s="37"/>
      <c r="IN36"/>
      <c r="IO36"/>
      <c r="IP36"/>
      <c r="IQ36"/>
      <c r="IR36"/>
      <c r="IS36"/>
      <c r="IT36"/>
      <c r="IU36"/>
      <c r="IV36"/>
    </row>
    <row r="37" spans="1:256" s="32" customFormat="1" ht="35.25" customHeight="1">
      <c r="A37" s="15" t="s">
        <v>131</v>
      </c>
      <c r="B37" s="16">
        <f>+B21+B25+B29+B33+B34+B35+B36</f>
        <v>0</v>
      </c>
      <c r="C37" s="16">
        <f t="shared" ref="C37:L37" si="6">+C21+C25+C29+C33+C34+C35+C36</f>
        <v>0</v>
      </c>
      <c r="D37" s="16">
        <f t="shared" si="6"/>
        <v>0</v>
      </c>
      <c r="E37" s="16">
        <f t="shared" si="6"/>
        <v>4292</v>
      </c>
      <c r="F37" s="16">
        <f t="shared" si="6"/>
        <v>4292</v>
      </c>
      <c r="G37" s="16">
        <f t="shared" si="6"/>
        <v>4292</v>
      </c>
      <c r="H37" s="16">
        <f t="shared" si="6"/>
        <v>0</v>
      </c>
      <c r="I37" s="16">
        <f t="shared" si="6"/>
        <v>0</v>
      </c>
      <c r="J37" s="16">
        <f t="shared" si="6"/>
        <v>0</v>
      </c>
      <c r="K37" s="16">
        <f t="shared" si="6"/>
        <v>0</v>
      </c>
      <c r="L37" s="16">
        <f t="shared" si="6"/>
        <v>0</v>
      </c>
      <c r="M37" s="16">
        <f>+M21+M25+M29+M33+M34+M35+M36</f>
        <v>0</v>
      </c>
      <c r="N37" s="16">
        <f>+N21+N25+N29+N33+N34+N35+N36</f>
        <v>12876</v>
      </c>
      <c r="O37" s="37"/>
      <c r="P37" s="37"/>
      <c r="Q37" s="37"/>
      <c r="IN37"/>
      <c r="IO37"/>
      <c r="IP37"/>
      <c r="IQ37"/>
      <c r="IR37"/>
      <c r="IS37"/>
      <c r="IT37"/>
      <c r="IU37"/>
      <c r="IV37"/>
    </row>
    <row r="38" spans="1:256" s="32" customFormat="1" ht="21.95" customHeight="1">
      <c r="A38" s="156" t="s">
        <v>138</v>
      </c>
      <c r="B38" s="157"/>
      <c r="C38" s="157"/>
      <c r="D38" s="158"/>
      <c r="E38" s="159"/>
      <c r="F38" s="160"/>
      <c r="G38" s="160"/>
      <c r="H38" s="160"/>
      <c r="I38" s="161"/>
      <c r="J38" s="159"/>
      <c r="K38" s="160"/>
      <c r="L38" s="160"/>
      <c r="M38" s="160"/>
      <c r="N38" s="161"/>
      <c r="O38" s="37"/>
      <c r="P38" s="37"/>
      <c r="Q38" s="37"/>
      <c r="IN38"/>
      <c r="IO38"/>
      <c r="IP38"/>
      <c r="IQ38"/>
      <c r="IR38"/>
      <c r="IS38"/>
      <c r="IT38"/>
      <c r="IU38"/>
      <c r="IV38"/>
    </row>
    <row r="39" spans="1:256" s="32" customFormat="1" ht="21.95" customHeight="1">
      <c r="A39" s="159"/>
      <c r="B39" s="160"/>
      <c r="C39" s="160"/>
      <c r="D39" s="161"/>
      <c r="E39" s="156" t="s">
        <v>139</v>
      </c>
      <c r="F39" s="157"/>
      <c r="G39" s="157"/>
      <c r="H39" s="157"/>
      <c r="I39" s="158"/>
      <c r="J39" s="156" t="s">
        <v>140</v>
      </c>
      <c r="K39" s="157"/>
      <c r="L39" s="157"/>
      <c r="M39" s="157"/>
      <c r="N39" s="158"/>
      <c r="O39" s="37"/>
      <c r="P39" s="37"/>
      <c r="Q39" s="37"/>
      <c r="IN39"/>
      <c r="IO39"/>
      <c r="IP39"/>
      <c r="IQ39"/>
      <c r="IR39"/>
      <c r="IS39"/>
      <c r="IT39"/>
      <c r="IU39"/>
      <c r="IV39"/>
    </row>
    <row r="40" spans="1:256" s="32" customFormat="1" ht="21.95" customHeight="1">
      <c r="A40" s="156" t="s">
        <v>141</v>
      </c>
      <c r="B40" s="157"/>
      <c r="C40" s="157"/>
      <c r="D40" s="158"/>
      <c r="E40" s="159"/>
      <c r="F40" s="160"/>
      <c r="G40" s="160"/>
      <c r="H40" s="160"/>
      <c r="I40" s="161"/>
      <c r="J40" s="159"/>
      <c r="K40" s="160"/>
      <c r="L40" s="160"/>
      <c r="M40" s="160"/>
      <c r="N40" s="161"/>
      <c r="O40" s="37"/>
      <c r="P40" s="37"/>
      <c r="Q40" s="37"/>
      <c r="IN40"/>
      <c r="IO40"/>
      <c r="IP40"/>
      <c r="IQ40"/>
      <c r="IR40"/>
      <c r="IS40"/>
      <c r="IT40"/>
      <c r="IU40"/>
      <c r="IV40"/>
    </row>
    <row r="41" spans="1:256" s="32" customFormat="1" ht="21.95" customHeight="1">
      <c r="A41" s="159"/>
      <c r="B41" s="160"/>
      <c r="C41" s="160"/>
      <c r="D41" s="161"/>
      <c r="E41" s="156" t="s">
        <v>142</v>
      </c>
      <c r="F41" s="157"/>
      <c r="G41" s="157"/>
      <c r="H41" s="157"/>
      <c r="I41" s="158"/>
      <c r="J41" s="156" t="s">
        <v>143</v>
      </c>
      <c r="K41" s="157"/>
      <c r="L41" s="157"/>
      <c r="M41" s="157"/>
      <c r="N41" s="158"/>
      <c r="O41" s="37"/>
      <c r="P41" s="37"/>
      <c r="Q41" s="37"/>
      <c r="IN41"/>
      <c r="IO41"/>
      <c r="IP41"/>
      <c r="IQ41"/>
      <c r="IR41"/>
      <c r="IS41"/>
      <c r="IT41"/>
      <c r="IU41"/>
      <c r="IV41"/>
    </row>
    <row r="42" spans="1:256" s="32" customFormat="1" ht="21.95" customHeight="1">
      <c r="A42" s="156" t="s">
        <v>144</v>
      </c>
      <c r="B42" s="157"/>
      <c r="C42" s="157"/>
      <c r="D42" s="158"/>
      <c r="E42" s="159"/>
      <c r="F42" s="160"/>
      <c r="G42" s="160"/>
      <c r="H42" s="160"/>
      <c r="I42" s="161"/>
      <c r="J42" s="159"/>
      <c r="K42" s="160"/>
      <c r="L42" s="160"/>
      <c r="M42" s="160"/>
      <c r="N42" s="161"/>
      <c r="O42" s="37"/>
      <c r="P42" s="37"/>
      <c r="Q42" s="37"/>
      <c r="IN42"/>
      <c r="IO42"/>
      <c r="IP42"/>
      <c r="IQ42"/>
      <c r="IR42"/>
      <c r="IS42"/>
      <c r="IT42"/>
      <c r="IU42"/>
      <c r="IV42"/>
    </row>
    <row r="43" spans="1:256" s="32" customFormat="1" ht="21.95" customHeight="1">
      <c r="A43" s="159"/>
      <c r="B43" s="160"/>
      <c r="C43" s="160"/>
      <c r="D43" s="161"/>
      <c r="E43" s="156" t="s">
        <v>145</v>
      </c>
      <c r="F43" s="157"/>
      <c r="G43" s="157"/>
      <c r="H43" s="157"/>
      <c r="I43" s="158"/>
      <c r="J43" s="156" t="s">
        <v>146</v>
      </c>
      <c r="K43" s="157"/>
      <c r="L43" s="157"/>
      <c r="M43" s="157"/>
      <c r="N43" s="158"/>
      <c r="O43" s="37"/>
      <c r="P43" s="37"/>
      <c r="Q43" s="37"/>
      <c r="IN43"/>
      <c r="IO43"/>
      <c r="IP43"/>
      <c r="IQ43"/>
      <c r="IR43"/>
      <c r="IS43"/>
      <c r="IT43"/>
      <c r="IU43"/>
      <c r="IV43"/>
    </row>
    <row r="44" spans="1:256" s="32" customFormat="1" ht="21.95" customHeight="1">
      <c r="A44" s="156" t="s">
        <v>147</v>
      </c>
      <c r="B44" s="157"/>
      <c r="C44" s="157"/>
      <c r="D44" s="158"/>
      <c r="E44" s="159"/>
      <c r="F44" s="160"/>
      <c r="G44" s="160"/>
      <c r="H44" s="160"/>
      <c r="I44" s="161"/>
      <c r="J44" s="159"/>
      <c r="K44" s="160"/>
      <c r="L44" s="160"/>
      <c r="M44" s="160"/>
      <c r="N44" s="161"/>
      <c r="O44" s="37"/>
      <c r="P44" s="37"/>
      <c r="Q44" s="37"/>
      <c r="IN44" s="33"/>
      <c r="IO44" s="33"/>
      <c r="IP44" s="33"/>
      <c r="IQ44" s="33"/>
      <c r="IR44" s="33"/>
      <c r="IS44" s="33"/>
      <c r="IT44" s="33"/>
      <c r="IU44" s="33"/>
      <c r="IV44" s="33"/>
    </row>
    <row r="45" spans="1:256" s="32" customFormat="1" ht="21.95" customHeight="1">
      <c r="A45" s="159"/>
      <c r="B45" s="160"/>
      <c r="C45" s="160"/>
      <c r="D45" s="161"/>
      <c r="E45" s="156" t="s">
        <v>148</v>
      </c>
      <c r="F45" s="157"/>
      <c r="G45" s="157"/>
      <c r="H45" s="157"/>
      <c r="I45" s="158"/>
      <c r="J45" s="156" t="s">
        <v>149</v>
      </c>
      <c r="K45" s="157"/>
      <c r="L45" s="157"/>
      <c r="M45" s="157"/>
      <c r="N45" s="158"/>
      <c r="O45" s="37"/>
      <c r="P45" s="37"/>
      <c r="Q45" s="37"/>
      <c r="IN45"/>
      <c r="IO45"/>
      <c r="IP45"/>
      <c r="IQ45"/>
      <c r="IR45"/>
      <c r="IS45"/>
      <c r="IT45"/>
      <c r="IU45"/>
      <c r="IV45"/>
    </row>
    <row r="46" spans="1:256" s="32" customFormat="1" ht="21.95" customHeight="1">
      <c r="A46" s="156" t="s">
        <v>150</v>
      </c>
      <c r="B46" s="157"/>
      <c r="C46" s="157"/>
      <c r="D46" s="158"/>
      <c r="E46" s="159"/>
      <c r="F46" s="160"/>
      <c r="G46" s="160"/>
      <c r="H46" s="160"/>
      <c r="I46" s="161"/>
      <c r="J46" s="159"/>
      <c r="K46" s="160"/>
      <c r="L46" s="160"/>
      <c r="M46" s="160"/>
      <c r="N46" s="161"/>
      <c r="O46" s="37"/>
      <c r="P46" s="37"/>
      <c r="Q46" s="37"/>
      <c r="IN46"/>
      <c r="IO46"/>
      <c r="IP46"/>
      <c r="IQ46"/>
      <c r="IR46"/>
      <c r="IS46"/>
      <c r="IT46"/>
      <c r="IU46"/>
      <c r="IV46"/>
    </row>
    <row r="47" spans="1:256" s="32" customFormat="1" ht="21.95" customHeight="1">
      <c r="A47" s="159"/>
      <c r="B47" s="160"/>
      <c r="C47" s="160"/>
      <c r="D47" s="161"/>
      <c r="E47" s="163"/>
      <c r="F47" s="164"/>
      <c r="G47" s="164"/>
      <c r="H47" s="164"/>
      <c r="I47" s="165"/>
      <c r="J47" s="156" t="s">
        <v>151</v>
      </c>
      <c r="K47" s="157"/>
      <c r="L47" s="157"/>
      <c r="M47" s="157"/>
      <c r="N47" s="158"/>
      <c r="O47" s="37"/>
      <c r="P47" s="37"/>
      <c r="Q47" s="37"/>
      <c r="IN47"/>
      <c r="IO47"/>
      <c r="IP47"/>
      <c r="IQ47"/>
      <c r="IR47"/>
      <c r="IS47"/>
      <c r="IT47"/>
      <c r="IU47"/>
      <c r="IV47"/>
    </row>
    <row r="48" spans="1:256" s="32" customFormat="1" ht="21.95" customHeight="1">
      <c r="A48" s="163"/>
      <c r="B48" s="164"/>
      <c r="C48" s="164"/>
      <c r="D48" s="165"/>
      <c r="E48" s="163"/>
      <c r="F48" s="164"/>
      <c r="G48" s="164"/>
      <c r="H48" s="164"/>
      <c r="I48" s="165"/>
      <c r="J48" s="159"/>
      <c r="K48" s="160"/>
      <c r="L48" s="160"/>
      <c r="M48" s="160"/>
      <c r="N48" s="161"/>
      <c r="O48" s="37"/>
      <c r="P48" s="37"/>
      <c r="Q48" s="37"/>
      <c r="IN48"/>
      <c r="IO48"/>
      <c r="IP48"/>
      <c r="IQ48"/>
      <c r="IR48"/>
      <c r="IS48"/>
      <c r="IT48"/>
      <c r="IU48"/>
      <c r="IV48"/>
    </row>
    <row r="49" spans="1:256" s="32" customFormat="1" ht="21.95" customHeight="1">
      <c r="A49" s="163"/>
      <c r="B49" s="164"/>
      <c r="C49" s="164"/>
      <c r="D49" s="165"/>
      <c r="E49" s="163"/>
      <c r="F49" s="164"/>
      <c r="G49" s="164"/>
      <c r="H49" s="164"/>
      <c r="I49" s="165"/>
      <c r="J49" s="156" t="s">
        <v>152</v>
      </c>
      <c r="K49" s="157"/>
      <c r="L49" s="157"/>
      <c r="M49" s="157"/>
      <c r="N49" s="158"/>
      <c r="O49" s="37"/>
      <c r="P49" s="37"/>
      <c r="Q49" s="37"/>
      <c r="IN49"/>
      <c r="IO49"/>
      <c r="IP49"/>
      <c r="IQ49"/>
      <c r="IR49"/>
      <c r="IS49"/>
      <c r="IT49"/>
      <c r="IU49"/>
      <c r="IV49"/>
    </row>
    <row r="50" spans="1:256" s="32" customFormat="1" ht="21.95" customHeight="1">
      <c r="A50" s="163"/>
      <c r="B50" s="164"/>
      <c r="C50" s="164"/>
      <c r="D50" s="165"/>
      <c r="E50" s="163"/>
      <c r="F50" s="164"/>
      <c r="G50" s="164"/>
      <c r="H50" s="164"/>
      <c r="I50" s="165"/>
      <c r="J50" s="159"/>
      <c r="K50" s="160"/>
      <c r="L50" s="160"/>
      <c r="M50" s="160"/>
      <c r="N50" s="161"/>
      <c r="O50" s="37"/>
      <c r="P50" s="37"/>
      <c r="Q50" s="37"/>
      <c r="IN50"/>
      <c r="IO50"/>
      <c r="IP50"/>
      <c r="IQ50"/>
      <c r="IR50"/>
      <c r="IS50"/>
      <c r="IT50"/>
      <c r="IU50"/>
      <c r="IV50"/>
    </row>
    <row r="51" spans="1:256" s="32" customFormat="1" ht="21.95" customHeight="1">
      <c r="A51" s="163"/>
      <c r="B51" s="164"/>
      <c r="C51" s="164"/>
      <c r="D51" s="165"/>
      <c r="E51" s="163"/>
      <c r="F51" s="164"/>
      <c r="G51" s="164"/>
      <c r="H51" s="164"/>
      <c r="I51" s="165"/>
      <c r="J51" s="156" t="s">
        <v>153</v>
      </c>
      <c r="K51" s="157"/>
      <c r="L51" s="157"/>
      <c r="M51" s="157"/>
      <c r="N51" s="158"/>
      <c r="O51" s="37"/>
      <c r="P51" s="37"/>
      <c r="Q51" s="37"/>
      <c r="IN51"/>
      <c r="IO51"/>
      <c r="IP51"/>
      <c r="IQ51"/>
      <c r="IR51"/>
      <c r="IS51"/>
      <c r="IT51"/>
      <c r="IU51"/>
      <c r="IV51"/>
    </row>
    <row r="52" spans="1:256" s="32" customFormat="1" ht="21.95" customHeight="1">
      <c r="A52" s="163"/>
      <c r="B52" s="164"/>
      <c r="C52" s="164"/>
      <c r="D52" s="165"/>
      <c r="E52" s="163"/>
      <c r="F52" s="164"/>
      <c r="G52" s="164"/>
      <c r="H52" s="164"/>
      <c r="I52" s="165"/>
      <c r="J52" s="159"/>
      <c r="K52" s="160"/>
      <c r="L52" s="160"/>
      <c r="M52" s="160"/>
      <c r="N52" s="161"/>
      <c r="O52" s="37"/>
      <c r="P52" s="37"/>
      <c r="Q52" s="37"/>
      <c r="IN52"/>
      <c r="IO52"/>
      <c r="IP52"/>
      <c r="IQ52"/>
      <c r="IR52"/>
      <c r="IS52"/>
      <c r="IT52"/>
      <c r="IU52"/>
      <c r="IV52"/>
    </row>
    <row r="53" spans="1:256" s="32" customFormat="1" ht="21.95" customHeight="1">
      <c r="A53" s="163"/>
      <c r="B53" s="164"/>
      <c r="C53" s="164"/>
      <c r="D53" s="165"/>
      <c r="E53" s="163"/>
      <c r="F53" s="164"/>
      <c r="G53" s="164"/>
      <c r="H53" s="164"/>
      <c r="I53" s="165"/>
      <c r="J53" s="156" t="s">
        <v>154</v>
      </c>
      <c r="K53" s="157"/>
      <c r="L53" s="157"/>
      <c r="M53" s="157"/>
      <c r="N53" s="158"/>
      <c r="O53" s="37"/>
      <c r="P53" s="37"/>
      <c r="Q53" s="37"/>
      <c r="IN53"/>
      <c r="IO53"/>
      <c r="IP53"/>
      <c r="IQ53"/>
      <c r="IR53"/>
      <c r="IS53"/>
      <c r="IT53"/>
      <c r="IU53"/>
      <c r="IV53"/>
    </row>
    <row r="54" spans="1:256" s="32" customFormat="1" ht="21.95" customHeight="1">
      <c r="A54" s="163"/>
      <c r="B54" s="164"/>
      <c r="C54" s="164"/>
      <c r="D54" s="165"/>
      <c r="E54" s="163"/>
      <c r="F54" s="164"/>
      <c r="G54" s="164"/>
      <c r="H54" s="164"/>
      <c r="I54" s="165"/>
      <c r="J54" s="159"/>
      <c r="K54" s="160"/>
      <c r="L54" s="160"/>
      <c r="M54" s="160"/>
      <c r="N54" s="161"/>
      <c r="O54" s="37"/>
      <c r="P54" s="37"/>
      <c r="Q54" s="37"/>
      <c r="IN54"/>
      <c r="IO54"/>
      <c r="IP54"/>
      <c r="IQ54"/>
      <c r="IR54"/>
      <c r="IS54"/>
      <c r="IT54"/>
      <c r="IU54"/>
      <c r="IV54"/>
    </row>
    <row r="55" spans="1:256" s="32" customFormat="1" ht="21.95" customHeight="1">
      <c r="A55" s="163"/>
      <c r="B55" s="164"/>
      <c r="C55" s="164"/>
      <c r="D55" s="165"/>
      <c r="E55" s="163"/>
      <c r="F55" s="164"/>
      <c r="G55" s="164"/>
      <c r="H55" s="164"/>
      <c r="I55" s="165"/>
      <c r="J55" s="156" t="s">
        <v>155</v>
      </c>
      <c r="K55" s="157"/>
      <c r="L55" s="157"/>
      <c r="M55" s="157"/>
      <c r="N55" s="158"/>
      <c r="O55" s="37"/>
      <c r="P55" s="37"/>
      <c r="Q55" s="37"/>
      <c r="IN55"/>
      <c r="IO55"/>
      <c r="IP55"/>
      <c r="IQ55"/>
      <c r="IR55"/>
      <c r="IS55"/>
      <c r="IT55"/>
      <c r="IU55"/>
      <c r="IV55"/>
    </row>
    <row r="56" spans="1:256" s="32" customFormat="1" ht="21.95" customHeight="1">
      <c r="A56" s="17"/>
      <c r="B56" s="18"/>
      <c r="C56" s="18"/>
      <c r="D56" s="19"/>
      <c r="E56" s="17"/>
      <c r="F56" s="18"/>
      <c r="G56" s="18"/>
      <c r="H56" s="18"/>
      <c r="I56" s="19"/>
      <c r="J56" s="159"/>
      <c r="K56" s="160"/>
      <c r="L56" s="160"/>
      <c r="M56" s="160"/>
      <c r="N56" s="161"/>
      <c r="O56" s="37"/>
      <c r="P56" s="37"/>
      <c r="Q56" s="37"/>
      <c r="IN56"/>
      <c r="IO56"/>
      <c r="IP56"/>
      <c r="IQ56"/>
      <c r="IR56"/>
      <c r="IS56"/>
      <c r="IT56"/>
      <c r="IU56"/>
      <c r="IV56"/>
    </row>
    <row r="57" spans="1:256" s="32" customFormat="1" ht="21.95" customHeight="1">
      <c r="A57" s="17"/>
      <c r="B57" s="18"/>
      <c r="C57" s="18"/>
      <c r="D57" s="19"/>
      <c r="E57" s="17"/>
      <c r="F57" s="18"/>
      <c r="G57" s="18"/>
      <c r="H57" s="18"/>
      <c r="I57" s="19"/>
      <c r="J57" s="156" t="s">
        <v>156</v>
      </c>
      <c r="K57" s="157"/>
      <c r="L57" s="157"/>
      <c r="M57" s="157"/>
      <c r="N57" s="158"/>
      <c r="O57" s="37"/>
      <c r="P57" s="37"/>
      <c r="Q57" s="37"/>
      <c r="IN57"/>
      <c r="IO57"/>
      <c r="IP57"/>
      <c r="IQ57"/>
      <c r="IR57"/>
      <c r="IS57"/>
      <c r="IT57"/>
      <c r="IU57"/>
      <c r="IV57"/>
    </row>
    <row r="58" spans="1:256" ht="21.95" customHeight="1">
      <c r="A58" s="17"/>
      <c r="B58" s="18"/>
      <c r="C58" s="18"/>
      <c r="D58" s="19"/>
      <c r="E58" s="17"/>
      <c r="F58" s="18"/>
      <c r="G58" s="18"/>
      <c r="H58" s="18"/>
      <c r="I58" s="19"/>
      <c r="J58" s="159"/>
      <c r="K58" s="160"/>
      <c r="L58" s="160"/>
      <c r="M58" s="160"/>
      <c r="N58" s="161"/>
      <c r="O58" s="37"/>
      <c r="P58" s="37"/>
      <c r="Q58" s="37"/>
    </row>
    <row r="59" spans="1:256" ht="21.95" customHeight="1">
      <c r="A59" s="17"/>
      <c r="B59" s="18"/>
      <c r="C59" s="18"/>
      <c r="D59" s="19"/>
      <c r="E59" s="17"/>
      <c r="F59" s="18"/>
      <c r="G59" s="18"/>
      <c r="H59" s="18"/>
      <c r="I59" s="19"/>
      <c r="J59" s="156" t="s">
        <v>157</v>
      </c>
      <c r="K59" s="157"/>
      <c r="L59" s="157"/>
      <c r="M59" s="157"/>
      <c r="N59" s="158"/>
      <c r="O59" s="37"/>
      <c r="P59" s="37"/>
      <c r="Q59" s="37"/>
    </row>
    <row r="60" spans="1:256" ht="21.95" customHeight="1">
      <c r="A60" s="17"/>
      <c r="B60" s="18"/>
      <c r="C60" s="18"/>
      <c r="D60" s="19"/>
      <c r="E60" s="17"/>
      <c r="F60" s="18"/>
      <c r="G60" s="18"/>
      <c r="H60" s="18"/>
      <c r="I60" s="19"/>
      <c r="J60" s="159"/>
      <c r="K60" s="160"/>
      <c r="L60" s="160"/>
      <c r="M60" s="160"/>
      <c r="N60" s="161"/>
      <c r="O60" s="37"/>
      <c r="P60" s="37"/>
      <c r="Q60" s="37"/>
    </row>
    <row r="61" spans="1:256" ht="21.95" customHeight="1">
      <c r="A61" s="17"/>
      <c r="B61" s="18"/>
      <c r="C61" s="18"/>
      <c r="D61" s="19"/>
      <c r="E61" s="17"/>
      <c r="F61" s="18"/>
      <c r="G61" s="18"/>
      <c r="H61" s="18"/>
      <c r="I61" s="19"/>
      <c r="J61" s="156" t="s">
        <v>158</v>
      </c>
      <c r="K61" s="157"/>
      <c r="L61" s="157"/>
      <c r="M61" s="157"/>
      <c r="N61" s="158"/>
      <c r="O61" s="37"/>
      <c r="P61" s="37"/>
      <c r="Q61" s="37"/>
    </row>
    <row r="62" spans="1:256" ht="21.95" customHeight="1">
      <c r="A62" s="17"/>
      <c r="B62" s="18"/>
      <c r="C62" s="18"/>
      <c r="D62" s="19"/>
      <c r="E62" s="17"/>
      <c r="F62" s="18"/>
      <c r="G62" s="18"/>
      <c r="H62" s="18"/>
      <c r="I62" s="19"/>
      <c r="J62" s="159"/>
      <c r="K62" s="160"/>
      <c r="L62" s="160"/>
      <c r="M62" s="160"/>
      <c r="N62" s="161"/>
      <c r="O62" s="37"/>
      <c r="P62" s="37"/>
      <c r="Q62" s="37"/>
    </row>
    <row r="63" spans="1:256" ht="21.95" customHeight="1">
      <c r="A63" s="17"/>
      <c r="B63" s="18"/>
      <c r="C63" s="18"/>
      <c r="D63" s="19"/>
      <c r="E63" s="17"/>
      <c r="F63" s="18"/>
      <c r="G63" s="18"/>
      <c r="H63" s="18"/>
      <c r="I63" s="19"/>
      <c r="J63" s="156" t="s">
        <v>159</v>
      </c>
      <c r="K63" s="157"/>
      <c r="L63" s="157"/>
      <c r="M63" s="157"/>
      <c r="N63" s="158"/>
      <c r="O63" s="37"/>
      <c r="P63" s="37"/>
      <c r="Q63" s="37"/>
    </row>
    <row r="64" spans="1:256" ht="21.95" customHeight="1">
      <c r="A64" s="17"/>
      <c r="B64" s="18"/>
      <c r="C64" s="18"/>
      <c r="D64" s="19"/>
      <c r="E64" s="17"/>
      <c r="F64" s="18"/>
      <c r="G64" s="18"/>
      <c r="H64" s="18"/>
      <c r="I64" s="19"/>
      <c r="J64" s="159"/>
      <c r="K64" s="160"/>
      <c r="L64" s="160"/>
      <c r="M64" s="160"/>
      <c r="N64" s="161"/>
      <c r="O64" s="37"/>
      <c r="P64" s="37"/>
      <c r="Q64" s="37"/>
    </row>
    <row r="65" spans="1:17" ht="21.95" customHeight="1">
      <c r="A65" s="17"/>
      <c r="B65" s="18"/>
      <c r="C65" s="18"/>
      <c r="D65" s="19"/>
      <c r="E65" s="17"/>
      <c r="F65" s="18"/>
      <c r="G65" s="18"/>
      <c r="H65" s="18"/>
      <c r="I65" s="19"/>
      <c r="J65" s="156" t="s">
        <v>160</v>
      </c>
      <c r="K65" s="157"/>
      <c r="L65" s="157"/>
      <c r="M65" s="157"/>
      <c r="N65" s="158"/>
      <c r="O65" s="37"/>
      <c r="P65" s="37"/>
      <c r="Q65" s="37"/>
    </row>
    <row r="66" spans="1:17" ht="21.95" customHeight="1">
      <c r="A66" s="17"/>
      <c r="B66" s="18"/>
      <c r="C66" s="18"/>
      <c r="D66" s="19"/>
      <c r="E66" s="17"/>
      <c r="F66" s="18"/>
      <c r="G66" s="18"/>
      <c r="H66" s="18"/>
      <c r="I66" s="19"/>
      <c r="J66" s="159"/>
      <c r="K66" s="160"/>
      <c r="L66" s="160"/>
      <c r="M66" s="160"/>
      <c r="N66" s="161"/>
      <c r="O66" s="37"/>
      <c r="P66" s="37"/>
      <c r="Q66" s="37"/>
    </row>
    <row r="67" spans="1:17" ht="21.95" customHeight="1">
      <c r="A67" s="17"/>
      <c r="B67" s="18"/>
      <c r="C67" s="18"/>
      <c r="D67" s="19"/>
      <c r="E67" s="17"/>
      <c r="F67" s="18"/>
      <c r="G67" s="18"/>
      <c r="H67" s="18"/>
      <c r="I67" s="19"/>
      <c r="J67" s="156" t="s">
        <v>161</v>
      </c>
      <c r="K67" s="157"/>
      <c r="L67" s="157"/>
      <c r="M67" s="157"/>
      <c r="N67" s="158"/>
      <c r="O67" s="37"/>
      <c r="P67" s="37"/>
      <c r="Q67" s="37"/>
    </row>
    <row r="68" spans="1:17" ht="21.95" customHeight="1">
      <c r="A68" s="17"/>
      <c r="B68" s="18"/>
      <c r="C68" s="18"/>
      <c r="D68" s="19"/>
      <c r="E68" s="17"/>
      <c r="F68" s="18"/>
      <c r="G68" s="18"/>
      <c r="H68" s="18"/>
      <c r="I68" s="19"/>
      <c r="J68" s="159"/>
      <c r="K68" s="160"/>
      <c r="L68" s="160"/>
      <c r="M68" s="160"/>
      <c r="N68" s="161"/>
      <c r="O68" s="37"/>
      <c r="P68" s="37"/>
      <c r="Q68" s="37"/>
    </row>
    <row r="69" spans="1:17" ht="21.95" customHeight="1">
      <c r="A69" s="17"/>
      <c r="B69" s="18"/>
      <c r="C69" s="18"/>
      <c r="D69" s="19"/>
      <c r="E69" s="17"/>
      <c r="F69" s="18"/>
      <c r="G69" s="18"/>
      <c r="H69" s="18"/>
      <c r="I69" s="19"/>
      <c r="J69" s="156" t="s">
        <v>162</v>
      </c>
      <c r="K69" s="157"/>
      <c r="L69" s="157"/>
      <c r="M69" s="157"/>
      <c r="N69" s="158"/>
      <c r="O69" s="37"/>
      <c r="P69" s="37"/>
      <c r="Q69" s="37"/>
    </row>
    <row r="70" spans="1:17" ht="21.95" customHeight="1">
      <c r="A70" s="17"/>
      <c r="B70" s="18"/>
      <c r="C70" s="18"/>
      <c r="D70" s="19"/>
      <c r="E70" s="17"/>
      <c r="F70" s="18"/>
      <c r="G70" s="18"/>
      <c r="H70" s="18"/>
      <c r="I70" s="19"/>
      <c r="J70" s="159"/>
      <c r="K70" s="160"/>
      <c r="L70" s="160"/>
      <c r="M70" s="160"/>
      <c r="N70" s="161"/>
      <c r="O70" s="37"/>
      <c r="P70" s="37"/>
      <c r="Q70" s="37"/>
    </row>
    <row r="71" spans="1:17" ht="21.95" customHeight="1">
      <c r="A71" s="17"/>
      <c r="B71" s="18"/>
      <c r="C71" s="18"/>
      <c r="D71" s="19"/>
      <c r="E71" s="17"/>
      <c r="F71" s="18"/>
      <c r="G71" s="18"/>
      <c r="H71" s="18"/>
      <c r="I71" s="19"/>
      <c r="J71" s="156" t="s">
        <v>163</v>
      </c>
      <c r="K71" s="157"/>
      <c r="L71" s="157"/>
      <c r="M71" s="157"/>
      <c r="N71" s="158"/>
      <c r="O71" s="37"/>
      <c r="P71" s="37"/>
      <c r="Q71" s="37"/>
    </row>
    <row r="72" spans="1:17" ht="21.95" customHeight="1">
      <c r="A72" s="17"/>
      <c r="B72" s="18"/>
      <c r="C72" s="18"/>
      <c r="D72" s="19"/>
      <c r="E72" s="17"/>
      <c r="F72" s="18"/>
      <c r="G72" s="18"/>
      <c r="H72" s="18"/>
      <c r="I72" s="19"/>
      <c r="J72" s="159"/>
      <c r="K72" s="160"/>
      <c r="L72" s="160"/>
      <c r="M72" s="160"/>
      <c r="N72" s="161"/>
    </row>
    <row r="73" spans="1:17" ht="30.95" customHeight="1">
      <c r="A73" s="163"/>
      <c r="B73" s="164"/>
      <c r="C73" s="164"/>
      <c r="D73" s="165"/>
      <c r="E73" s="163"/>
      <c r="F73" s="164"/>
      <c r="G73" s="164"/>
      <c r="H73" s="164"/>
      <c r="I73" s="165"/>
      <c r="J73" s="166" t="s">
        <v>164</v>
      </c>
      <c r="K73" s="167"/>
      <c r="L73" s="167"/>
      <c r="M73" s="167"/>
      <c r="N73" s="168"/>
    </row>
    <row r="74" spans="1:17" ht="21.95" customHeight="1">
      <c r="A74" s="17"/>
      <c r="B74" s="18"/>
      <c r="C74" s="18"/>
      <c r="D74" s="19"/>
      <c r="E74" s="17"/>
      <c r="F74" s="18"/>
      <c r="G74" s="18"/>
      <c r="H74" s="18"/>
      <c r="I74" s="19"/>
      <c r="J74" s="169"/>
      <c r="K74" s="170"/>
      <c r="L74" s="170"/>
      <c r="M74" s="170"/>
      <c r="N74" s="171"/>
    </row>
    <row r="75" spans="1:17" ht="21.95" customHeight="1">
      <c r="A75" s="17"/>
      <c r="B75" s="18"/>
      <c r="C75" s="18"/>
      <c r="D75" s="19"/>
      <c r="E75" s="17"/>
      <c r="F75" s="18"/>
      <c r="G75" s="18"/>
      <c r="H75" s="18"/>
      <c r="I75" s="19"/>
      <c r="J75" s="166" t="s">
        <v>165</v>
      </c>
      <c r="K75" s="167"/>
      <c r="L75" s="167"/>
      <c r="M75" s="167"/>
      <c r="N75" s="168"/>
    </row>
    <row r="76" spans="1:17" ht="21.95" customHeight="1">
      <c r="A76" s="17"/>
      <c r="B76" s="18"/>
      <c r="C76" s="18"/>
      <c r="D76" s="19"/>
      <c r="E76" s="17"/>
      <c r="F76" s="18"/>
      <c r="G76" s="18"/>
      <c r="H76" s="18"/>
      <c r="I76" s="19"/>
      <c r="J76" s="169"/>
      <c r="K76" s="170"/>
      <c r="L76" s="170"/>
      <c r="M76" s="170"/>
      <c r="N76" s="171"/>
    </row>
    <row r="77" spans="1:17" ht="21.95" customHeight="1">
      <c r="A77" s="17"/>
      <c r="B77" s="18"/>
      <c r="C77" s="18"/>
      <c r="D77" s="19"/>
      <c r="E77" s="17"/>
      <c r="F77" s="18"/>
      <c r="G77" s="18"/>
      <c r="H77" s="18"/>
      <c r="I77" s="19"/>
      <c r="J77" s="166" t="s">
        <v>166</v>
      </c>
      <c r="K77" s="167"/>
      <c r="L77" s="167"/>
      <c r="M77" s="167"/>
      <c r="N77" s="168"/>
    </row>
    <row r="78" spans="1:17" ht="21.95" customHeight="1">
      <c r="A78" s="17"/>
      <c r="B78" s="18"/>
      <c r="C78" s="18"/>
      <c r="D78" s="19"/>
      <c r="E78" s="17"/>
      <c r="F78" s="18"/>
      <c r="G78" s="18"/>
      <c r="H78" s="18"/>
      <c r="I78" s="19"/>
      <c r="J78" s="169"/>
      <c r="K78" s="170"/>
      <c r="L78" s="170"/>
      <c r="M78" s="170"/>
      <c r="N78" s="171"/>
    </row>
    <row r="79" spans="1:17" ht="21.95" customHeight="1">
      <c r="A79" s="17"/>
      <c r="B79" s="18"/>
      <c r="C79" s="18"/>
      <c r="D79" s="19"/>
      <c r="E79" s="17"/>
      <c r="F79" s="18"/>
      <c r="G79" s="18"/>
      <c r="H79" s="18"/>
      <c r="I79" s="19"/>
      <c r="J79" s="166" t="s">
        <v>167</v>
      </c>
      <c r="K79" s="167"/>
      <c r="L79" s="167"/>
      <c r="M79" s="167"/>
      <c r="N79" s="168"/>
    </row>
    <row r="80" spans="1:17" ht="21.95" customHeight="1">
      <c r="A80" s="17"/>
      <c r="B80" s="18"/>
      <c r="C80" s="18"/>
      <c r="D80" s="19"/>
      <c r="E80" s="17"/>
      <c r="F80" s="18"/>
      <c r="G80" s="18"/>
      <c r="H80" s="18"/>
      <c r="I80" s="19"/>
      <c r="J80" s="169"/>
      <c r="K80" s="170"/>
      <c r="L80" s="170"/>
      <c r="M80" s="170"/>
      <c r="N80" s="171"/>
    </row>
    <row r="81" spans="1:256" ht="21.95" customHeight="1">
      <c r="A81" s="17"/>
      <c r="B81" s="18"/>
      <c r="C81" s="18"/>
      <c r="D81" s="19"/>
      <c r="E81" s="17"/>
      <c r="F81" s="18"/>
      <c r="G81" s="18"/>
      <c r="H81" s="18"/>
      <c r="I81" s="19"/>
      <c r="J81" s="166" t="s">
        <v>168</v>
      </c>
      <c r="K81" s="167"/>
      <c r="L81" s="167"/>
      <c r="M81" s="167"/>
      <c r="N81" s="168"/>
    </row>
    <row r="82" spans="1:256" ht="21.95" customHeight="1">
      <c r="A82" s="17"/>
      <c r="B82" s="18"/>
      <c r="C82" s="18"/>
      <c r="D82" s="19"/>
      <c r="E82" s="17"/>
      <c r="F82" s="18"/>
      <c r="G82" s="18"/>
      <c r="H82" s="18"/>
      <c r="I82" s="19"/>
      <c r="J82" s="169"/>
      <c r="K82" s="170"/>
      <c r="L82" s="170"/>
      <c r="M82" s="170"/>
      <c r="N82" s="171"/>
    </row>
    <row r="83" spans="1:256" ht="21.95" customHeight="1">
      <c r="A83" s="17"/>
      <c r="B83" s="18"/>
      <c r="C83" s="18"/>
      <c r="D83" s="19"/>
      <c r="E83" s="17"/>
      <c r="F83" s="18"/>
      <c r="G83" s="18"/>
      <c r="H83" s="18"/>
      <c r="I83" s="19"/>
      <c r="J83" s="166" t="s">
        <v>169</v>
      </c>
      <c r="K83" s="167"/>
      <c r="L83" s="167"/>
      <c r="M83" s="167"/>
      <c r="N83" s="168"/>
    </row>
    <row r="84" spans="1:256" ht="21.95" customHeight="1">
      <c r="A84" s="17"/>
      <c r="B84" s="18"/>
      <c r="C84" s="18"/>
      <c r="D84" s="19"/>
      <c r="E84" s="17"/>
      <c r="F84" s="18"/>
      <c r="G84" s="18"/>
      <c r="H84" s="18"/>
      <c r="I84" s="19"/>
      <c r="J84" s="169"/>
      <c r="K84" s="170"/>
      <c r="L84" s="170"/>
      <c r="M84" s="170"/>
      <c r="N84" s="171"/>
    </row>
    <row r="85" spans="1:256" ht="21.95" customHeight="1">
      <c r="A85" s="156" t="s">
        <v>170</v>
      </c>
      <c r="B85" s="157"/>
      <c r="C85" s="157"/>
      <c r="D85" s="158"/>
      <c r="E85" s="156" t="s">
        <v>170</v>
      </c>
      <c r="F85" s="157"/>
      <c r="G85" s="157"/>
      <c r="H85" s="157"/>
      <c r="I85" s="158"/>
      <c r="J85" s="166" t="s">
        <v>170</v>
      </c>
      <c r="K85" s="167"/>
      <c r="L85" s="167"/>
      <c r="M85" s="167"/>
      <c r="N85" s="168"/>
    </row>
    <row r="86" spans="1:256" s="31" customFormat="1" ht="21.95" customHeight="1">
      <c r="A86" s="159" t="e">
        <f>A37+A39+A41+A43+A45+A47</f>
        <v>#VALUE!</v>
      </c>
      <c r="B86" s="160"/>
      <c r="C86" s="160"/>
      <c r="D86" s="161"/>
      <c r="E86" s="159">
        <f>E38+E40+E42+E44+E46</f>
        <v>0</v>
      </c>
      <c r="F86" s="160"/>
      <c r="G86" s="160"/>
      <c r="H86" s="160"/>
      <c r="I86" s="161"/>
      <c r="J86" s="169">
        <f>J38+J40+J42+J44+J46+J48+J50+J52+J54+J56+J58+J60+J62+J64+J66+J68+J70+J72+J74+J76+J78+J80+J82+J84</f>
        <v>0</v>
      </c>
      <c r="K86" s="170"/>
      <c r="L86" s="170"/>
      <c r="M86" s="170"/>
      <c r="N86" s="171"/>
      <c r="O86" s="36"/>
      <c r="P86" s="36"/>
      <c r="Q86" s="36"/>
      <c r="IN86" s="41"/>
      <c r="IO86" s="41"/>
      <c r="IP86" s="41"/>
      <c r="IQ86" s="41"/>
      <c r="IR86" s="41"/>
      <c r="IS86" s="41"/>
      <c r="IT86" s="41"/>
      <c r="IU86" s="41"/>
      <c r="IV86" s="41"/>
    </row>
    <row r="87" spans="1:256" s="32" customFormat="1" ht="21.95" customHeight="1">
      <c r="A87" s="175" t="s">
        <v>171</v>
      </c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37"/>
      <c r="P87" s="37"/>
      <c r="Q87" s="37"/>
      <c r="IN87" s="42"/>
      <c r="IO87" s="42"/>
      <c r="IP87" s="42"/>
      <c r="IQ87" s="42"/>
      <c r="IR87" s="42"/>
      <c r="IS87" s="42"/>
      <c r="IT87" s="42"/>
      <c r="IU87" s="42"/>
      <c r="IV87" s="42"/>
    </row>
    <row r="88" spans="1:256" s="33" customFormat="1" ht="21.95" customHeight="1">
      <c r="A88" s="176">
        <v>12876</v>
      </c>
      <c r="B88" s="176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</row>
    <row r="89" spans="1:256" ht="21.95" customHeight="1">
      <c r="A89" s="172" t="s">
        <v>172</v>
      </c>
      <c r="B89" s="172"/>
      <c r="C89" s="172"/>
      <c r="D89" s="172"/>
      <c r="E89" s="172"/>
      <c r="F89" s="172"/>
      <c r="G89" s="172"/>
      <c r="H89" s="172" t="s">
        <v>173</v>
      </c>
      <c r="I89" s="172"/>
      <c r="J89" s="172"/>
      <c r="K89" s="172"/>
      <c r="L89" s="172"/>
      <c r="M89" s="172"/>
      <c r="N89" s="172"/>
    </row>
    <row r="90" spans="1:256" ht="21.95" customHeight="1">
      <c r="A90" s="173"/>
      <c r="B90" s="173"/>
      <c r="C90" s="173"/>
      <c r="D90" s="173"/>
      <c r="E90" s="173"/>
      <c r="F90" s="173"/>
      <c r="G90" s="173"/>
      <c r="H90" s="173">
        <v>0</v>
      </c>
      <c r="I90" s="173"/>
      <c r="J90" s="173"/>
      <c r="K90" s="173"/>
      <c r="L90" s="173"/>
      <c r="M90" s="173"/>
      <c r="N90" s="173"/>
    </row>
    <row r="91" spans="1:256" ht="21.95" customHeight="1">
      <c r="A91" s="180" t="s">
        <v>174</v>
      </c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</row>
    <row r="92" spans="1:256" ht="18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</row>
    <row r="93" spans="1:256" ht="18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26"/>
      <c r="N93" s="27" t="s">
        <v>110</v>
      </c>
    </row>
    <row r="94" spans="1:256" ht="18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26"/>
      <c r="N94" s="27" t="s">
        <v>60</v>
      </c>
    </row>
    <row r="95" spans="1:256" ht="15.7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26"/>
      <c r="N95" s="27" t="s">
        <v>61</v>
      </c>
    </row>
  </sheetData>
  <mergeCells count="117">
    <mergeCell ref="J83:N83"/>
    <mergeCell ref="A89:G89"/>
    <mergeCell ref="H89:N89"/>
    <mergeCell ref="A90:G90"/>
    <mergeCell ref="H90:N90"/>
    <mergeCell ref="A91:N91"/>
    <mergeCell ref="J84:N84"/>
    <mergeCell ref="A85:D85"/>
    <mergeCell ref="E85:I85"/>
    <mergeCell ref="J85:N85"/>
    <mergeCell ref="A86:D86"/>
    <mergeCell ref="E86:I86"/>
    <mergeCell ref="J86:N86"/>
    <mergeCell ref="A87:N87"/>
    <mergeCell ref="A88:N88"/>
    <mergeCell ref="J74:N74"/>
    <mergeCell ref="J75:N75"/>
    <mergeCell ref="J76:N76"/>
    <mergeCell ref="J77:N77"/>
    <mergeCell ref="J78:N78"/>
    <mergeCell ref="J79:N79"/>
    <mergeCell ref="J80:N80"/>
    <mergeCell ref="J81:N81"/>
    <mergeCell ref="J82:N82"/>
    <mergeCell ref="J65:N65"/>
    <mergeCell ref="J66:N66"/>
    <mergeCell ref="J67:N67"/>
    <mergeCell ref="J68:N68"/>
    <mergeCell ref="J69:N69"/>
    <mergeCell ref="J70:N70"/>
    <mergeCell ref="J71:N71"/>
    <mergeCell ref="J72:N72"/>
    <mergeCell ref="A73:D73"/>
    <mergeCell ref="E73:I73"/>
    <mergeCell ref="J73:N73"/>
    <mergeCell ref="J56:N56"/>
    <mergeCell ref="J57:N57"/>
    <mergeCell ref="J58:N58"/>
    <mergeCell ref="J59:N59"/>
    <mergeCell ref="J60:N60"/>
    <mergeCell ref="J61:N61"/>
    <mergeCell ref="J62:N62"/>
    <mergeCell ref="J63:N63"/>
    <mergeCell ref="J64:N64"/>
    <mergeCell ref="A53:D53"/>
    <mergeCell ref="E53:I53"/>
    <mergeCell ref="J53:N53"/>
    <mergeCell ref="A54:D54"/>
    <mergeCell ref="E54:I54"/>
    <mergeCell ref="J54:N54"/>
    <mergeCell ref="A55:D55"/>
    <mergeCell ref="E55:I55"/>
    <mergeCell ref="J55:N55"/>
    <mergeCell ref="A50:D50"/>
    <mergeCell ref="E50:I50"/>
    <mergeCell ref="J50:N50"/>
    <mergeCell ref="A51:D51"/>
    <mergeCell ref="E51:I51"/>
    <mergeCell ref="J51:N51"/>
    <mergeCell ref="A52:D52"/>
    <mergeCell ref="E52:I52"/>
    <mergeCell ref="J52:N52"/>
    <mergeCell ref="A47:D47"/>
    <mergeCell ref="E47:I47"/>
    <mergeCell ref="J47:N47"/>
    <mergeCell ref="A48:D48"/>
    <mergeCell ref="E48:I48"/>
    <mergeCell ref="J48:N48"/>
    <mergeCell ref="A49:D49"/>
    <mergeCell ref="E49:I49"/>
    <mergeCell ref="J49:N49"/>
    <mergeCell ref="A44:D44"/>
    <mergeCell ref="E44:I44"/>
    <mergeCell ref="J44:N44"/>
    <mergeCell ref="A45:D45"/>
    <mergeCell ref="E45:I45"/>
    <mergeCell ref="J45:N45"/>
    <mergeCell ref="A46:D46"/>
    <mergeCell ref="E46:I46"/>
    <mergeCell ref="J46:N46"/>
    <mergeCell ref="A41:D41"/>
    <mergeCell ref="E41:I41"/>
    <mergeCell ref="J41:N41"/>
    <mergeCell ref="A42:D42"/>
    <mergeCell ref="E42:I42"/>
    <mergeCell ref="J42:N42"/>
    <mergeCell ref="A43:D43"/>
    <mergeCell ref="E43:I43"/>
    <mergeCell ref="J43:N43"/>
    <mergeCell ref="A19:N19"/>
    <mergeCell ref="A38:D38"/>
    <mergeCell ref="E38:I38"/>
    <mergeCell ref="J38:N38"/>
    <mergeCell ref="A39:D39"/>
    <mergeCell ref="E39:I39"/>
    <mergeCell ref="J39:N39"/>
    <mergeCell ref="A40:D40"/>
    <mergeCell ref="E40:I40"/>
    <mergeCell ref="J40:N40"/>
    <mergeCell ref="A10:N10"/>
    <mergeCell ref="A11:N11"/>
    <mergeCell ref="A12:N12"/>
    <mergeCell ref="A13:N13"/>
    <mergeCell ref="A14:N14"/>
    <mergeCell ref="A15:N15"/>
    <mergeCell ref="A16:N16"/>
    <mergeCell ref="M17:N17"/>
    <mergeCell ref="M18:N18"/>
    <mergeCell ref="A1:N1"/>
    <mergeCell ref="A2:N2"/>
    <mergeCell ref="A3:N3"/>
    <mergeCell ref="A4:N4"/>
    <mergeCell ref="A5:N5"/>
    <mergeCell ref="A6:N6"/>
    <mergeCell ref="A7:N7"/>
    <mergeCell ref="A8:N8"/>
    <mergeCell ref="A9:N9"/>
  </mergeCells>
  <printOptions horizontalCentered="1"/>
  <pageMargins left="0.327777777777778" right="0.32291666666666702" top="0.49513888888888902" bottom="0.24791666666666701" header="0.51041666666666696" footer="0.51041666666666696"/>
  <pageSetup paperSize="256" scale="16" firstPageNumber="0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97"/>
  <sheetViews>
    <sheetView view="pageBreakPreview" zoomScale="69" zoomScaleNormal="80" workbookViewId="0">
      <selection activeCell="K97" sqref="K97"/>
    </sheetView>
  </sheetViews>
  <sheetFormatPr baseColWidth="10" defaultColWidth="9.140625" defaultRowHeight="15"/>
  <cols>
    <col min="1" max="1" width="13.7109375" customWidth="1"/>
    <col min="2" max="13" width="14.5703125" customWidth="1"/>
    <col min="14" max="14" width="21.7109375" customWidth="1"/>
    <col min="15" max="16" width="13" customWidth="1"/>
    <col min="17" max="22" width="11" customWidth="1"/>
    <col min="23" max="24" width="13.42578125" customWidth="1"/>
    <col min="25" max="1025" width="11" customWidth="1"/>
  </cols>
  <sheetData>
    <row r="1" spans="1:256" s="28" customFormat="1" ht="20.100000000000001" customHeight="1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34"/>
      <c r="P1" s="34"/>
      <c r="Q1" s="34"/>
      <c r="IN1" s="38"/>
      <c r="IO1" s="38"/>
      <c r="IP1" s="38"/>
      <c r="IQ1" s="38"/>
      <c r="IR1" s="38"/>
      <c r="IS1" s="38"/>
      <c r="IT1" s="38"/>
      <c r="IU1" s="38"/>
      <c r="IV1" s="38"/>
    </row>
    <row r="2" spans="1:256" s="29" customFormat="1" ht="21.95" customHeight="1">
      <c r="A2" s="178" t="s">
        <v>111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35"/>
      <c r="P2" s="35"/>
      <c r="Q2" s="35"/>
      <c r="IN2" s="39"/>
      <c r="IO2" s="39"/>
      <c r="IP2" s="39"/>
      <c r="IQ2" s="39"/>
      <c r="IR2" s="39"/>
      <c r="IS2" s="39"/>
      <c r="IT2" s="39"/>
      <c r="IU2" s="39"/>
      <c r="IV2" s="39"/>
    </row>
    <row r="3" spans="1:256" s="30" customFormat="1" ht="21.95" customHeight="1">
      <c r="A3" s="179" t="s">
        <v>216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35"/>
      <c r="P3" s="35"/>
      <c r="Q3" s="35"/>
      <c r="IN3" s="40"/>
      <c r="IO3" s="40"/>
      <c r="IP3" s="40"/>
      <c r="IQ3" s="40"/>
      <c r="IR3" s="40"/>
      <c r="IS3" s="40"/>
      <c r="IT3" s="40"/>
      <c r="IU3" s="40"/>
      <c r="IV3" s="40"/>
    </row>
    <row r="4" spans="1:256" s="30" customFormat="1" ht="21.95" customHeight="1">
      <c r="A4" s="92" t="s">
        <v>112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35"/>
      <c r="P4" s="35"/>
      <c r="Q4" s="35"/>
      <c r="IN4"/>
      <c r="IO4"/>
      <c r="IP4"/>
      <c r="IQ4"/>
      <c r="IR4"/>
      <c r="IS4"/>
      <c r="IT4"/>
      <c r="IU4"/>
      <c r="IV4"/>
    </row>
    <row r="5" spans="1:256" s="30" customFormat="1" ht="21.95" customHeight="1">
      <c r="A5" s="148">
        <v>45658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35"/>
      <c r="P5" s="35"/>
      <c r="Q5" s="35"/>
      <c r="IN5"/>
      <c r="IO5"/>
      <c r="IP5"/>
      <c r="IQ5"/>
      <c r="IR5"/>
      <c r="IS5"/>
      <c r="IT5"/>
      <c r="IU5"/>
      <c r="IV5"/>
    </row>
    <row r="6" spans="1:256" s="30" customFormat="1" ht="21.95" customHeight="1">
      <c r="A6" s="92" t="s">
        <v>113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35"/>
      <c r="P6" s="35"/>
      <c r="Q6" s="35"/>
      <c r="IN6"/>
      <c r="IO6"/>
      <c r="IP6"/>
      <c r="IQ6"/>
      <c r="IR6"/>
      <c r="IS6"/>
      <c r="IT6"/>
      <c r="IU6"/>
      <c r="IV6"/>
    </row>
    <row r="7" spans="1:256" s="30" customFormat="1" ht="21.95" customHeight="1">
      <c r="A7" s="148">
        <v>46022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35"/>
      <c r="P7" s="35"/>
      <c r="Q7" s="35"/>
      <c r="IN7"/>
      <c r="IO7"/>
      <c r="IP7"/>
      <c r="IQ7"/>
      <c r="IR7"/>
      <c r="IS7"/>
      <c r="IT7"/>
      <c r="IU7"/>
      <c r="IV7"/>
    </row>
    <row r="8" spans="1:256" s="30" customFormat="1" ht="21.95" customHeight="1">
      <c r="A8" s="92" t="s">
        <v>114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35"/>
      <c r="P8" s="35"/>
      <c r="Q8" s="35"/>
      <c r="IN8"/>
      <c r="IO8"/>
      <c r="IP8"/>
      <c r="IQ8"/>
      <c r="IR8"/>
      <c r="IS8"/>
      <c r="IT8"/>
      <c r="IU8"/>
      <c r="IV8"/>
    </row>
    <row r="9" spans="1:256" s="30" customFormat="1" ht="21.95" customHeight="1">
      <c r="A9" s="148" t="s">
        <v>213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35"/>
      <c r="P9" s="35"/>
      <c r="Q9" s="35"/>
      <c r="IN9"/>
      <c r="IO9"/>
      <c r="IP9"/>
      <c r="IQ9"/>
      <c r="IR9"/>
      <c r="IS9"/>
      <c r="IT9"/>
      <c r="IU9"/>
      <c r="IV9"/>
    </row>
    <row r="10" spans="1:256" s="30" customFormat="1" ht="21.95" customHeight="1">
      <c r="A10" s="92" t="s">
        <v>94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35"/>
      <c r="P10" s="35"/>
      <c r="Q10" s="35"/>
      <c r="IN10"/>
      <c r="IO10"/>
      <c r="IP10"/>
      <c r="IQ10"/>
      <c r="IR10"/>
      <c r="IS10"/>
      <c r="IT10"/>
      <c r="IU10"/>
      <c r="IV10"/>
    </row>
    <row r="11" spans="1:256" s="30" customFormat="1" ht="21.95" customHeight="1">
      <c r="A11" s="149" t="s">
        <v>217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35"/>
      <c r="P11" s="35"/>
      <c r="Q11" s="35"/>
      <c r="IN11"/>
      <c r="IO11"/>
      <c r="IP11"/>
      <c r="IQ11"/>
      <c r="IR11"/>
      <c r="IS11"/>
      <c r="IT11"/>
      <c r="IU11"/>
      <c r="IV11"/>
    </row>
    <row r="12" spans="1:256" s="29" customFormat="1" ht="21.95" customHeight="1">
      <c r="A12" s="92" t="s">
        <v>95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35"/>
      <c r="P12" s="35"/>
      <c r="Q12" s="35"/>
      <c r="IN12" s="39"/>
      <c r="IO12" s="39"/>
      <c r="IP12" s="39"/>
      <c r="IQ12" s="39"/>
      <c r="IR12" s="39"/>
      <c r="IS12" s="39"/>
      <c r="IT12" s="39"/>
      <c r="IU12" s="39"/>
      <c r="IV12" s="39"/>
    </row>
    <row r="13" spans="1:256" s="30" customFormat="1" ht="21.95" customHeight="1">
      <c r="A13" s="148" t="s">
        <v>218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35"/>
      <c r="P13" s="35"/>
      <c r="Q13" s="35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s="30" customFormat="1" ht="21.95" customHeight="1">
      <c r="A14" s="92" t="s">
        <v>115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35"/>
      <c r="P14" s="35"/>
      <c r="Q14" s="35"/>
      <c r="IN14"/>
      <c r="IO14"/>
      <c r="IP14"/>
      <c r="IQ14"/>
      <c r="IR14"/>
      <c r="IS14"/>
      <c r="IT14"/>
      <c r="IU14"/>
      <c r="IV14"/>
    </row>
    <row r="15" spans="1:256" s="29" customFormat="1" ht="21.95" customHeight="1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35"/>
      <c r="P15" s="35"/>
      <c r="Q15" s="35"/>
      <c r="IN15" s="39"/>
      <c r="IO15" s="39"/>
      <c r="IP15" s="39"/>
      <c r="IQ15" s="39"/>
      <c r="IR15" s="39"/>
      <c r="IS15" s="39"/>
      <c r="IT15" s="39"/>
      <c r="IU15" s="39"/>
      <c r="IV15" s="39"/>
    </row>
    <row r="16" spans="1:256" s="31" customFormat="1" ht="21.95" customHeight="1">
      <c r="A16" s="144" t="s">
        <v>116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36"/>
      <c r="P16" s="36"/>
      <c r="Q16" s="36"/>
      <c r="IN16" s="41"/>
      <c r="IO16" s="41"/>
      <c r="IP16" s="41"/>
      <c r="IQ16" s="41"/>
      <c r="IR16" s="41"/>
      <c r="IS16" s="41"/>
      <c r="IT16" s="41"/>
      <c r="IU16" s="41"/>
      <c r="IV16" s="41"/>
    </row>
    <row r="17" spans="1:256" s="32" customFormat="1" ht="21.95" customHeight="1">
      <c r="A17" s="7" t="s">
        <v>117</v>
      </c>
      <c r="B17" s="7" t="s">
        <v>118</v>
      </c>
      <c r="C17" s="7" t="s">
        <v>119</v>
      </c>
      <c r="D17" s="7" t="s">
        <v>120</v>
      </c>
      <c r="E17" s="7" t="s">
        <v>121</v>
      </c>
      <c r="F17" s="7" t="s">
        <v>122</v>
      </c>
      <c r="G17" s="7" t="s">
        <v>123</v>
      </c>
      <c r="H17" s="7" t="s">
        <v>124</v>
      </c>
      <c r="I17" s="7" t="s">
        <v>125</v>
      </c>
      <c r="J17" s="7" t="s">
        <v>126</v>
      </c>
      <c r="K17" s="7" t="s">
        <v>127</v>
      </c>
      <c r="L17" s="7" t="s">
        <v>128</v>
      </c>
      <c r="M17" s="152" t="s">
        <v>47</v>
      </c>
      <c r="N17" s="152"/>
      <c r="O17" s="37"/>
      <c r="P17" s="37"/>
      <c r="Q17" s="37"/>
      <c r="IN17" s="42"/>
      <c r="IO17" s="42"/>
      <c r="IP17" s="42"/>
      <c r="IQ17" s="42"/>
      <c r="IR17" s="42"/>
      <c r="IS17" s="42"/>
      <c r="IT17" s="42"/>
      <c r="IU17" s="42"/>
      <c r="IV17" s="42"/>
    </row>
    <row r="18" spans="1:256" s="32" customFormat="1" ht="21.95" customHeight="1">
      <c r="A18" s="8"/>
      <c r="B18" s="9"/>
      <c r="C18" s="9"/>
      <c r="D18" s="9"/>
      <c r="E18" s="9"/>
      <c r="F18" s="9"/>
      <c r="G18" s="9">
        <v>1</v>
      </c>
      <c r="H18" s="9"/>
      <c r="I18" s="9">
        <v>1</v>
      </c>
      <c r="J18" s="20">
        <v>1</v>
      </c>
      <c r="K18" s="21"/>
      <c r="L18" s="22"/>
      <c r="M18" s="153">
        <f>A18+B18+C18+D18+E18+F18+G18+H18+I18+J18+K18+L18</f>
        <v>3</v>
      </c>
      <c r="N18" s="153"/>
      <c r="O18" s="37"/>
      <c r="P18" s="37"/>
      <c r="Q18" s="37"/>
      <c r="IN18"/>
      <c r="IO18"/>
      <c r="IP18"/>
      <c r="IQ18"/>
      <c r="IR18"/>
      <c r="IS18"/>
      <c r="IT18"/>
      <c r="IU18"/>
      <c r="IV18"/>
    </row>
    <row r="19" spans="1:256" s="32" customFormat="1" ht="21.95" customHeight="1">
      <c r="A19" s="154" t="s">
        <v>129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37"/>
      <c r="P19" s="37"/>
      <c r="Q19" s="37"/>
      <c r="IN19"/>
      <c r="IO19"/>
      <c r="IP19"/>
      <c r="IQ19"/>
      <c r="IR19"/>
      <c r="IS19"/>
      <c r="IT19"/>
      <c r="IU19"/>
      <c r="IV19"/>
    </row>
    <row r="20" spans="1:256" s="33" customFormat="1" ht="21.95" customHeight="1">
      <c r="A20" s="10" t="s">
        <v>130</v>
      </c>
      <c r="B20" s="10" t="s">
        <v>117</v>
      </c>
      <c r="C20" s="10" t="s">
        <v>118</v>
      </c>
      <c r="D20" s="10" t="s">
        <v>119</v>
      </c>
      <c r="E20" s="10" t="s">
        <v>120</v>
      </c>
      <c r="F20" s="10" t="s">
        <v>121</v>
      </c>
      <c r="G20" s="10" t="s">
        <v>122</v>
      </c>
      <c r="H20" s="10" t="s">
        <v>123</v>
      </c>
      <c r="I20" s="10" t="s">
        <v>124</v>
      </c>
      <c r="J20" s="10" t="s">
        <v>125</v>
      </c>
      <c r="K20" s="10" t="s">
        <v>126</v>
      </c>
      <c r="L20" s="10" t="s">
        <v>127</v>
      </c>
      <c r="M20" s="10" t="s">
        <v>128</v>
      </c>
      <c r="N20" s="10" t="s">
        <v>47</v>
      </c>
    </row>
    <row r="21" spans="1:256" s="31" customFormat="1" ht="21.95" customHeight="1">
      <c r="A21" s="11">
        <v>402</v>
      </c>
      <c r="B21" s="12">
        <f>+B22+B23+B24</f>
        <v>0</v>
      </c>
      <c r="C21" s="12">
        <f t="shared" ref="C21:M21" si="0">+C22+C23+C24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  <c r="H21" s="12">
        <f t="shared" si="0"/>
        <v>0</v>
      </c>
      <c r="I21" s="12">
        <f t="shared" si="0"/>
        <v>0</v>
      </c>
      <c r="J21" s="12">
        <f t="shared" si="0"/>
        <v>0</v>
      </c>
      <c r="K21" s="12">
        <f t="shared" si="0"/>
        <v>0</v>
      </c>
      <c r="L21" s="12">
        <f t="shared" si="0"/>
        <v>0</v>
      </c>
      <c r="M21" s="12">
        <f t="shared" si="0"/>
        <v>0</v>
      </c>
      <c r="N21" s="11">
        <f>M21+L21+K21+J21+I21+H21+G21+F21+E21+D21+C21+B21</f>
        <v>0</v>
      </c>
      <c r="O21" s="36"/>
      <c r="P21" s="36"/>
      <c r="Q21" s="36"/>
      <c r="IN21" s="41"/>
      <c r="IO21" s="41"/>
      <c r="IP21" s="41"/>
      <c r="IQ21" s="41"/>
      <c r="IR21" s="41"/>
      <c r="IS21" s="41"/>
      <c r="IT21" s="41"/>
      <c r="IU21" s="41"/>
      <c r="IV21" s="41"/>
    </row>
    <row r="22" spans="1:256" s="32" customFormat="1" ht="21.95" customHeight="1">
      <c r="A22" s="11">
        <v>402010101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1">
        <f>SUM(B22:M22)</f>
        <v>0</v>
      </c>
      <c r="O22" s="37"/>
      <c r="P22" s="37"/>
      <c r="Q22" s="37"/>
      <c r="IN22" s="42"/>
      <c r="IO22" s="42"/>
      <c r="IP22" s="42"/>
      <c r="IQ22" s="42"/>
      <c r="IR22" s="42"/>
      <c r="IS22" s="42"/>
      <c r="IT22" s="42"/>
      <c r="IU22" s="42"/>
      <c r="IV22" s="42"/>
    </row>
    <row r="23" spans="1:256" s="32" customFormat="1" ht="21.95" customHeight="1">
      <c r="A23" s="11">
        <v>402010101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1">
        <f t="shared" ref="N23:N36" si="1">SUM(B23:M23)</f>
        <v>0</v>
      </c>
      <c r="O23" s="37"/>
      <c r="P23" s="37"/>
      <c r="Q23" s="37"/>
      <c r="IN23" s="42"/>
      <c r="IO23" s="42"/>
      <c r="IP23" s="42"/>
      <c r="IQ23" s="42"/>
      <c r="IR23" s="42"/>
      <c r="IS23" s="42"/>
      <c r="IT23" s="42"/>
      <c r="IU23" s="42"/>
      <c r="IV23" s="42"/>
    </row>
    <row r="24" spans="1:256" s="32" customFormat="1" ht="21.95" customHeight="1">
      <c r="A24" s="11">
        <v>402010101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>
        <f t="shared" si="1"/>
        <v>0</v>
      </c>
      <c r="O24" s="37"/>
      <c r="P24" s="37"/>
      <c r="Q24" s="37"/>
      <c r="IN24" s="42"/>
      <c r="IO24" s="42"/>
      <c r="IP24" s="42"/>
      <c r="IQ24" s="42"/>
      <c r="IR24" s="42"/>
      <c r="IS24" s="42"/>
      <c r="IT24" s="42"/>
      <c r="IU24" s="42"/>
      <c r="IV24" s="42"/>
    </row>
    <row r="25" spans="1:256" s="32" customFormat="1" ht="21.95" customHeight="1">
      <c r="A25" s="11">
        <v>403</v>
      </c>
      <c r="B25" s="12">
        <f>+B26+B27+B28</f>
        <v>0</v>
      </c>
      <c r="C25" s="12">
        <f t="shared" ref="C25:M25" si="2">+C26+C27+C28</f>
        <v>0</v>
      </c>
      <c r="D25" s="12">
        <f t="shared" si="2"/>
        <v>0</v>
      </c>
      <c r="E25" s="12">
        <f t="shared" si="2"/>
        <v>0</v>
      </c>
      <c r="F25" s="12">
        <f t="shared" si="2"/>
        <v>0</v>
      </c>
      <c r="G25" s="12">
        <f t="shared" si="2"/>
        <v>8000</v>
      </c>
      <c r="H25" s="12">
        <f t="shared" si="2"/>
        <v>8000</v>
      </c>
      <c r="I25" s="12">
        <f t="shared" si="2"/>
        <v>8000</v>
      </c>
      <c r="J25" s="12">
        <f t="shared" si="2"/>
        <v>0</v>
      </c>
      <c r="K25" s="12">
        <f t="shared" si="2"/>
        <v>0</v>
      </c>
      <c r="L25" s="12">
        <f t="shared" si="2"/>
        <v>0</v>
      </c>
      <c r="M25" s="12">
        <f t="shared" si="2"/>
        <v>0</v>
      </c>
      <c r="N25" s="11">
        <f t="shared" si="1"/>
        <v>24000</v>
      </c>
      <c r="O25" s="37"/>
      <c r="P25" s="37"/>
      <c r="Q25" s="37"/>
      <c r="IN25" s="42"/>
      <c r="IO25" s="42"/>
      <c r="IP25" s="42"/>
      <c r="IQ25" s="42"/>
      <c r="IR25" s="42"/>
      <c r="IS25" s="42"/>
      <c r="IT25" s="42"/>
      <c r="IU25" s="42"/>
      <c r="IV25" s="42"/>
    </row>
    <row r="26" spans="1:256" s="32" customFormat="1" ht="21.95" customHeight="1">
      <c r="A26" s="11">
        <v>403010101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1">
        <f t="shared" si="1"/>
        <v>0</v>
      </c>
      <c r="O26" s="37"/>
      <c r="P26" s="37"/>
      <c r="Q26" s="37"/>
      <c r="IN26" s="42"/>
      <c r="IO26" s="42"/>
      <c r="IP26" s="42"/>
      <c r="IQ26" s="42"/>
      <c r="IR26" s="42"/>
      <c r="IS26" s="42"/>
      <c r="IT26" s="42"/>
      <c r="IU26" s="42"/>
      <c r="IV26" s="42"/>
    </row>
    <row r="27" spans="1:256" s="32" customFormat="1" ht="21.95" customHeight="1">
      <c r="A27" s="11">
        <v>43010101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1">
        <f t="shared" si="1"/>
        <v>0</v>
      </c>
      <c r="O27" s="37"/>
      <c r="P27" s="37"/>
      <c r="Q27" s="37"/>
      <c r="IN27" s="42"/>
      <c r="IO27" s="42"/>
      <c r="IP27" s="42"/>
      <c r="IQ27" s="42"/>
      <c r="IR27" s="42"/>
      <c r="IS27" s="42"/>
      <c r="IT27" s="42"/>
      <c r="IU27" s="42"/>
      <c r="IV27" s="42"/>
    </row>
    <row r="28" spans="1:256" s="32" customFormat="1" ht="21.95" customHeight="1">
      <c r="A28" s="11">
        <v>403180101</v>
      </c>
      <c r="B28" s="12"/>
      <c r="C28" s="12"/>
      <c r="D28" s="12"/>
      <c r="E28" s="12"/>
      <c r="F28" s="12"/>
      <c r="G28" s="12">
        <f>+G32*0.16</f>
        <v>8000</v>
      </c>
      <c r="H28" s="12">
        <f t="shared" ref="H28:I28" si="3">+H32*0.16</f>
        <v>8000</v>
      </c>
      <c r="I28" s="12">
        <f t="shared" si="3"/>
        <v>8000</v>
      </c>
      <c r="J28" s="12"/>
      <c r="K28" s="12"/>
      <c r="L28" s="12"/>
      <c r="M28" s="12"/>
      <c r="N28" s="11">
        <f t="shared" si="1"/>
        <v>24000</v>
      </c>
      <c r="O28" s="37"/>
      <c r="P28" s="37"/>
      <c r="Q28" s="37"/>
      <c r="IN28" s="42"/>
      <c r="IO28" s="42"/>
      <c r="IP28" s="42"/>
      <c r="IQ28" s="42"/>
      <c r="IR28" s="42"/>
      <c r="IS28" s="42"/>
      <c r="IT28" s="42"/>
      <c r="IU28" s="42"/>
      <c r="IV28" s="42"/>
    </row>
    <row r="29" spans="1:256" s="32" customFormat="1" ht="21.95" customHeight="1">
      <c r="A29" s="11">
        <v>404</v>
      </c>
      <c r="B29" s="12">
        <f>+B30+B31+B32</f>
        <v>0</v>
      </c>
      <c r="C29" s="12">
        <f t="shared" ref="C29:M29" si="4">+C30+C31+C32</f>
        <v>0</v>
      </c>
      <c r="D29" s="12">
        <f t="shared" si="4"/>
        <v>0</v>
      </c>
      <c r="E29" s="12">
        <f t="shared" si="4"/>
        <v>0</v>
      </c>
      <c r="F29" s="12">
        <f t="shared" si="4"/>
        <v>0</v>
      </c>
      <c r="G29" s="12">
        <f t="shared" si="4"/>
        <v>50000</v>
      </c>
      <c r="H29" s="12">
        <f t="shared" si="4"/>
        <v>50000</v>
      </c>
      <c r="I29" s="12">
        <f t="shared" si="4"/>
        <v>50000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1">
        <f t="shared" si="1"/>
        <v>150000</v>
      </c>
      <c r="O29" s="37"/>
      <c r="P29" s="37"/>
      <c r="Q29" s="37"/>
      <c r="IN29" s="42"/>
      <c r="IO29" s="42"/>
      <c r="IP29" s="42"/>
      <c r="IQ29" s="42"/>
      <c r="IR29" s="42"/>
      <c r="IS29" s="42"/>
      <c r="IT29" s="42"/>
      <c r="IU29" s="42"/>
      <c r="IV29" s="42"/>
    </row>
    <row r="30" spans="1:256" s="32" customFormat="1" ht="21.95" customHeight="1">
      <c r="A30" s="11">
        <v>404010101</v>
      </c>
      <c r="B30" s="8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1">
        <f t="shared" si="1"/>
        <v>0</v>
      </c>
      <c r="O30" s="37"/>
      <c r="P30" s="37"/>
      <c r="Q30" s="37"/>
      <c r="IN30" s="42"/>
      <c r="IO30" s="42"/>
      <c r="IP30" s="42"/>
      <c r="IQ30" s="42"/>
      <c r="IR30" s="42"/>
      <c r="IS30" s="42"/>
      <c r="IT30" s="42"/>
      <c r="IU30" s="42"/>
      <c r="IV30" s="42"/>
    </row>
    <row r="31" spans="1:256" s="32" customFormat="1" ht="21.95" customHeight="1">
      <c r="A31" s="11">
        <v>404010101</v>
      </c>
      <c r="B31" s="8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1">
        <f t="shared" si="1"/>
        <v>0</v>
      </c>
      <c r="O31" s="37"/>
      <c r="P31" s="37"/>
      <c r="Q31" s="37"/>
      <c r="IN31" s="42"/>
      <c r="IO31" s="42"/>
      <c r="IP31" s="42"/>
      <c r="IQ31" s="42"/>
      <c r="IR31" s="42"/>
      <c r="IS31" s="42"/>
      <c r="IT31" s="42"/>
      <c r="IU31" s="42"/>
      <c r="IV31" s="42"/>
    </row>
    <row r="32" spans="1:256" s="32" customFormat="1" ht="21.95" customHeight="1">
      <c r="A32" s="11">
        <v>404090200</v>
      </c>
      <c r="B32" s="12"/>
      <c r="C32" s="12"/>
      <c r="D32" s="12"/>
      <c r="E32" s="12"/>
      <c r="F32" s="12"/>
      <c r="G32" s="90">
        <v>50000</v>
      </c>
      <c r="H32" s="90">
        <v>50000</v>
      </c>
      <c r="I32" s="90">
        <v>50000</v>
      </c>
      <c r="J32" s="12"/>
      <c r="K32" s="12"/>
      <c r="L32" s="12"/>
      <c r="M32" s="12"/>
      <c r="N32" s="11">
        <f t="shared" si="1"/>
        <v>150000</v>
      </c>
      <c r="O32" s="37"/>
      <c r="P32" s="37"/>
      <c r="Q32" s="37"/>
      <c r="IN32"/>
      <c r="IO32"/>
      <c r="IP32"/>
      <c r="IQ32"/>
      <c r="IR32"/>
      <c r="IS32"/>
      <c r="IT32"/>
      <c r="IU32"/>
      <c r="IV32"/>
    </row>
    <row r="33" spans="1:256" s="32" customFormat="1" ht="21.95" customHeight="1">
      <c r="A33" s="11">
        <v>405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1">
        <f t="shared" si="1"/>
        <v>0</v>
      </c>
      <c r="O33" s="37"/>
      <c r="P33" s="37"/>
      <c r="Q33" s="37"/>
      <c r="IN33"/>
      <c r="IO33"/>
      <c r="IP33"/>
      <c r="IQ33"/>
      <c r="IR33"/>
      <c r="IS33"/>
      <c r="IT33"/>
      <c r="IU33"/>
      <c r="IV33"/>
    </row>
    <row r="34" spans="1:256" s="32" customFormat="1" ht="21.95" customHeight="1">
      <c r="A34" s="13">
        <v>407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1">
        <f t="shared" si="1"/>
        <v>0</v>
      </c>
      <c r="O34" s="37"/>
      <c r="P34" s="37"/>
      <c r="Q34" s="37"/>
      <c r="IN34"/>
      <c r="IO34"/>
      <c r="IP34"/>
      <c r="IQ34"/>
      <c r="IR34"/>
      <c r="IS34"/>
      <c r="IT34"/>
      <c r="IU34"/>
      <c r="IV34"/>
    </row>
    <row r="35" spans="1:256" s="31" customFormat="1" ht="21.95" customHeight="1">
      <c r="A35" s="13">
        <v>408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1">
        <f t="shared" si="1"/>
        <v>0</v>
      </c>
      <c r="O35" s="36"/>
      <c r="P35" s="36"/>
      <c r="Q35" s="36"/>
      <c r="IN35" s="41"/>
      <c r="IO35" s="41"/>
      <c r="IP35" s="41"/>
      <c r="IQ35" s="41"/>
      <c r="IR35" s="41"/>
      <c r="IS35" s="41"/>
      <c r="IT35" s="41"/>
      <c r="IU35" s="41"/>
      <c r="IV35" s="41"/>
    </row>
    <row r="36" spans="1:256" s="32" customFormat="1" ht="21.95" customHeight="1">
      <c r="A36" s="13">
        <v>411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1">
        <f t="shared" si="1"/>
        <v>0</v>
      </c>
      <c r="O36" s="37"/>
      <c r="P36" s="37"/>
      <c r="Q36" s="37"/>
      <c r="IN36" s="42"/>
      <c r="IO36" s="42"/>
      <c r="IP36" s="42"/>
      <c r="IQ36" s="42"/>
      <c r="IR36" s="42"/>
      <c r="IS36" s="42"/>
      <c r="IT36" s="42"/>
      <c r="IU36" s="42"/>
      <c r="IV36" s="42"/>
    </row>
    <row r="37" spans="1:256" s="32" customFormat="1" ht="31.5">
      <c r="A37" s="15" t="s">
        <v>131</v>
      </c>
      <c r="B37" s="16">
        <f>+B21+B25+B29+B33+B34+B35+B36</f>
        <v>0</v>
      </c>
      <c r="C37" s="16">
        <f t="shared" ref="C37:L37" si="5">+C21+C25+C29+C33+C34+C35+C36</f>
        <v>0</v>
      </c>
      <c r="D37" s="16">
        <f t="shared" si="5"/>
        <v>0</v>
      </c>
      <c r="E37" s="16">
        <f t="shared" si="5"/>
        <v>0</v>
      </c>
      <c r="F37" s="16">
        <f t="shared" si="5"/>
        <v>0</v>
      </c>
      <c r="G37" s="16">
        <f t="shared" si="5"/>
        <v>58000</v>
      </c>
      <c r="H37" s="16">
        <f t="shared" si="5"/>
        <v>58000</v>
      </c>
      <c r="I37" s="16">
        <f t="shared" si="5"/>
        <v>58000</v>
      </c>
      <c r="J37" s="16">
        <f t="shared" si="5"/>
        <v>0</v>
      </c>
      <c r="K37" s="16">
        <f t="shared" si="5"/>
        <v>0</v>
      </c>
      <c r="L37" s="16">
        <f t="shared" si="5"/>
        <v>0</v>
      </c>
      <c r="M37" s="16">
        <f>+M21+M25+M29+M33+M34+M35+M36</f>
        <v>0</v>
      </c>
      <c r="N37" s="16">
        <f>+N21+N25+N29+N33+N34+N35+N36</f>
        <v>174000</v>
      </c>
      <c r="O37" s="37"/>
      <c r="P37" s="37"/>
      <c r="Q37" s="37"/>
      <c r="IN37"/>
      <c r="IO37"/>
      <c r="IP37"/>
      <c r="IQ37"/>
      <c r="IR37"/>
      <c r="IS37"/>
      <c r="IT37"/>
      <c r="IU37"/>
      <c r="IV37"/>
    </row>
    <row r="38" spans="1:256" s="32" customFormat="1" ht="21.95" customHeight="1">
      <c r="A38" s="155" t="s">
        <v>132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37"/>
      <c r="P38" s="37"/>
      <c r="Q38" s="37"/>
      <c r="IN38"/>
      <c r="IO38"/>
      <c r="IP38"/>
      <c r="IQ38"/>
      <c r="IR38"/>
      <c r="IS38"/>
      <c r="IT38"/>
      <c r="IU38"/>
      <c r="IV38"/>
    </row>
    <row r="39" spans="1:256" s="32" customFormat="1" ht="21.95" customHeight="1">
      <c r="A39" s="156" t="s">
        <v>133</v>
      </c>
      <c r="B39" s="157"/>
      <c r="C39" s="157"/>
      <c r="D39" s="158"/>
      <c r="E39" s="156" t="s">
        <v>134</v>
      </c>
      <c r="F39" s="157"/>
      <c r="G39" s="157"/>
      <c r="H39" s="157"/>
      <c r="I39" s="158"/>
      <c r="J39" s="156" t="s">
        <v>135</v>
      </c>
      <c r="K39" s="157"/>
      <c r="L39" s="157"/>
      <c r="M39" s="157"/>
      <c r="N39" s="158"/>
      <c r="O39" s="37"/>
      <c r="P39" s="37"/>
      <c r="Q39" s="37"/>
      <c r="IN39"/>
      <c r="IO39"/>
      <c r="IP39"/>
      <c r="IQ39"/>
      <c r="IR39"/>
      <c r="IS39"/>
      <c r="IT39"/>
      <c r="IU39"/>
      <c r="IV39"/>
    </row>
    <row r="40" spans="1:256" s="32" customFormat="1" ht="21.95" customHeight="1">
      <c r="A40" s="162">
        <v>174000</v>
      </c>
      <c r="B40" s="160"/>
      <c r="C40" s="160"/>
      <c r="D40" s="161"/>
      <c r="E40" s="156" t="s">
        <v>136</v>
      </c>
      <c r="F40" s="157"/>
      <c r="G40" s="157"/>
      <c r="H40" s="157"/>
      <c r="I40" s="158"/>
      <c r="J40" s="156" t="s">
        <v>137</v>
      </c>
      <c r="K40" s="157"/>
      <c r="L40" s="157"/>
      <c r="M40" s="157"/>
      <c r="N40" s="158"/>
      <c r="O40" s="37"/>
      <c r="P40" s="37"/>
      <c r="Q40" s="37"/>
      <c r="IN40"/>
      <c r="IO40"/>
      <c r="IP40"/>
      <c r="IQ40"/>
      <c r="IR40"/>
      <c r="IS40"/>
      <c r="IT40"/>
      <c r="IU40"/>
      <c r="IV40"/>
    </row>
    <row r="41" spans="1:256" s="32" customFormat="1" ht="21.95" customHeight="1">
      <c r="A41" s="156" t="s">
        <v>138</v>
      </c>
      <c r="B41" s="157"/>
      <c r="C41" s="157"/>
      <c r="D41" s="158"/>
      <c r="E41" s="159"/>
      <c r="F41" s="160"/>
      <c r="G41" s="160"/>
      <c r="H41" s="160"/>
      <c r="I41" s="161"/>
      <c r="J41" s="159"/>
      <c r="K41" s="160"/>
      <c r="L41" s="160"/>
      <c r="M41" s="160"/>
      <c r="N41" s="161"/>
      <c r="O41" s="37"/>
      <c r="P41" s="37"/>
      <c r="Q41" s="37"/>
      <c r="IN41"/>
      <c r="IO41"/>
      <c r="IP41"/>
      <c r="IQ41"/>
      <c r="IR41"/>
      <c r="IS41"/>
      <c r="IT41"/>
      <c r="IU41"/>
      <c r="IV41"/>
    </row>
    <row r="42" spans="1:256" s="32" customFormat="1" ht="21.95" customHeight="1">
      <c r="A42" s="159"/>
      <c r="B42" s="160"/>
      <c r="C42" s="160"/>
      <c r="D42" s="161"/>
      <c r="E42" s="156" t="s">
        <v>139</v>
      </c>
      <c r="F42" s="157"/>
      <c r="G42" s="157"/>
      <c r="H42" s="157"/>
      <c r="I42" s="158"/>
      <c r="J42" s="156" t="s">
        <v>140</v>
      </c>
      <c r="K42" s="157"/>
      <c r="L42" s="157"/>
      <c r="M42" s="157"/>
      <c r="N42" s="158"/>
      <c r="O42" s="37"/>
      <c r="P42" s="37"/>
      <c r="Q42" s="37"/>
      <c r="IN42"/>
      <c r="IO42"/>
      <c r="IP42"/>
      <c r="IQ42"/>
      <c r="IR42"/>
      <c r="IS42"/>
      <c r="IT42"/>
      <c r="IU42"/>
      <c r="IV42"/>
    </row>
    <row r="43" spans="1:256" s="32" customFormat="1" ht="21.95" customHeight="1">
      <c r="A43" s="156" t="s">
        <v>141</v>
      </c>
      <c r="B43" s="157"/>
      <c r="C43" s="157"/>
      <c r="D43" s="158"/>
      <c r="E43" s="159"/>
      <c r="F43" s="160"/>
      <c r="G43" s="160"/>
      <c r="H43" s="160"/>
      <c r="I43" s="161"/>
      <c r="J43" s="159"/>
      <c r="K43" s="160"/>
      <c r="L43" s="160"/>
      <c r="M43" s="160"/>
      <c r="N43" s="161"/>
      <c r="O43" s="37"/>
      <c r="P43" s="37"/>
      <c r="Q43" s="37"/>
      <c r="IN43"/>
      <c r="IO43"/>
      <c r="IP43"/>
      <c r="IQ43"/>
      <c r="IR43"/>
      <c r="IS43"/>
      <c r="IT43"/>
      <c r="IU43"/>
      <c r="IV43"/>
    </row>
    <row r="44" spans="1:256" s="32" customFormat="1" ht="21.95" customHeight="1">
      <c r="A44" s="159"/>
      <c r="B44" s="160"/>
      <c r="C44" s="160"/>
      <c r="D44" s="161"/>
      <c r="E44" s="156" t="s">
        <v>142</v>
      </c>
      <c r="F44" s="157"/>
      <c r="G44" s="157"/>
      <c r="H44" s="157"/>
      <c r="I44" s="158"/>
      <c r="J44" s="156" t="s">
        <v>143</v>
      </c>
      <c r="K44" s="157"/>
      <c r="L44" s="157"/>
      <c r="M44" s="157"/>
      <c r="N44" s="158"/>
      <c r="O44" s="37"/>
      <c r="P44" s="37"/>
      <c r="Q44" s="37"/>
      <c r="IN44"/>
      <c r="IO44"/>
      <c r="IP44"/>
      <c r="IQ44"/>
      <c r="IR44"/>
      <c r="IS44"/>
      <c r="IT44"/>
      <c r="IU44"/>
      <c r="IV44"/>
    </row>
    <row r="45" spans="1:256" s="32" customFormat="1" ht="21.95" customHeight="1">
      <c r="A45" s="156" t="s">
        <v>144</v>
      </c>
      <c r="B45" s="157"/>
      <c r="C45" s="157"/>
      <c r="D45" s="158"/>
      <c r="E45" s="159"/>
      <c r="F45" s="160"/>
      <c r="G45" s="160"/>
      <c r="H45" s="160"/>
      <c r="I45" s="161"/>
      <c r="J45" s="159"/>
      <c r="K45" s="160"/>
      <c r="L45" s="160"/>
      <c r="M45" s="160"/>
      <c r="N45" s="161"/>
      <c r="O45" s="37"/>
      <c r="P45" s="37"/>
      <c r="Q45" s="37"/>
      <c r="IN45"/>
      <c r="IO45"/>
      <c r="IP45"/>
      <c r="IQ45"/>
      <c r="IR45"/>
      <c r="IS45"/>
      <c r="IT45"/>
      <c r="IU45"/>
      <c r="IV45"/>
    </row>
    <row r="46" spans="1:256" s="32" customFormat="1" ht="21.95" customHeight="1">
      <c r="A46" s="159"/>
      <c r="B46" s="160"/>
      <c r="C46" s="160"/>
      <c r="D46" s="161"/>
      <c r="E46" s="156" t="s">
        <v>145</v>
      </c>
      <c r="F46" s="157"/>
      <c r="G46" s="157"/>
      <c r="H46" s="157"/>
      <c r="I46" s="158"/>
      <c r="J46" s="156" t="s">
        <v>146</v>
      </c>
      <c r="K46" s="157"/>
      <c r="L46" s="157"/>
      <c r="M46" s="157"/>
      <c r="N46" s="158"/>
      <c r="O46" s="37"/>
      <c r="P46" s="37"/>
      <c r="Q46" s="37"/>
      <c r="IN46"/>
      <c r="IO46"/>
      <c r="IP46"/>
      <c r="IQ46"/>
      <c r="IR46"/>
      <c r="IS46"/>
      <c r="IT46"/>
      <c r="IU46"/>
      <c r="IV46"/>
    </row>
    <row r="47" spans="1:256" s="32" customFormat="1" ht="21.95" customHeight="1">
      <c r="A47" s="156" t="s">
        <v>147</v>
      </c>
      <c r="B47" s="157"/>
      <c r="C47" s="157"/>
      <c r="D47" s="158"/>
      <c r="E47" s="159"/>
      <c r="F47" s="160"/>
      <c r="G47" s="160"/>
      <c r="H47" s="160"/>
      <c r="I47" s="161"/>
      <c r="J47" s="159"/>
      <c r="K47" s="160"/>
      <c r="L47" s="160"/>
      <c r="M47" s="160"/>
      <c r="N47" s="161"/>
      <c r="O47" s="37"/>
      <c r="P47" s="37"/>
      <c r="Q47" s="37"/>
      <c r="IN47" s="33"/>
      <c r="IO47" s="33"/>
      <c r="IP47" s="33"/>
      <c r="IQ47" s="33"/>
      <c r="IR47" s="33"/>
      <c r="IS47" s="33"/>
      <c r="IT47" s="33"/>
      <c r="IU47" s="33"/>
      <c r="IV47" s="33"/>
    </row>
    <row r="48" spans="1:256" s="32" customFormat="1" ht="21.95" customHeight="1">
      <c r="A48" s="159"/>
      <c r="B48" s="160"/>
      <c r="C48" s="160"/>
      <c r="D48" s="161"/>
      <c r="E48" s="156" t="s">
        <v>148</v>
      </c>
      <c r="F48" s="157"/>
      <c r="G48" s="157"/>
      <c r="H48" s="157"/>
      <c r="I48" s="158"/>
      <c r="J48" s="156" t="s">
        <v>149</v>
      </c>
      <c r="K48" s="157"/>
      <c r="L48" s="157"/>
      <c r="M48" s="157"/>
      <c r="N48" s="158"/>
      <c r="O48" s="37"/>
      <c r="P48" s="37"/>
      <c r="Q48" s="37"/>
      <c r="IN48"/>
      <c r="IO48"/>
      <c r="IP48"/>
      <c r="IQ48"/>
      <c r="IR48"/>
      <c r="IS48"/>
      <c r="IT48"/>
      <c r="IU48"/>
      <c r="IV48"/>
    </row>
    <row r="49" spans="1:256" s="32" customFormat="1" ht="21.95" customHeight="1">
      <c r="A49" s="156" t="s">
        <v>150</v>
      </c>
      <c r="B49" s="157"/>
      <c r="C49" s="157"/>
      <c r="D49" s="158"/>
      <c r="E49" s="159"/>
      <c r="F49" s="160"/>
      <c r="G49" s="160"/>
      <c r="H49" s="160"/>
      <c r="I49" s="161"/>
      <c r="J49" s="159"/>
      <c r="K49" s="160"/>
      <c r="L49" s="160"/>
      <c r="M49" s="160"/>
      <c r="N49" s="161"/>
      <c r="O49" s="37"/>
      <c r="P49" s="37"/>
      <c r="Q49" s="37"/>
      <c r="IN49"/>
      <c r="IO49"/>
      <c r="IP49"/>
      <c r="IQ49"/>
      <c r="IR49"/>
      <c r="IS49"/>
      <c r="IT49"/>
      <c r="IU49"/>
      <c r="IV49"/>
    </row>
    <row r="50" spans="1:256" s="32" customFormat="1" ht="21.95" customHeight="1">
      <c r="A50" s="159"/>
      <c r="B50" s="160"/>
      <c r="C50" s="160"/>
      <c r="D50" s="161"/>
      <c r="E50" s="163"/>
      <c r="F50" s="164"/>
      <c r="G50" s="164"/>
      <c r="H50" s="164"/>
      <c r="I50" s="165"/>
      <c r="J50" s="156" t="s">
        <v>151</v>
      </c>
      <c r="K50" s="157"/>
      <c r="L50" s="157"/>
      <c r="M50" s="157"/>
      <c r="N50" s="158"/>
      <c r="O50" s="37"/>
      <c r="P50" s="37"/>
      <c r="Q50" s="37"/>
      <c r="IN50"/>
      <c r="IO50"/>
      <c r="IP50"/>
      <c r="IQ50"/>
      <c r="IR50"/>
      <c r="IS50"/>
      <c r="IT50"/>
      <c r="IU50"/>
      <c r="IV50"/>
    </row>
    <row r="51" spans="1:256" s="32" customFormat="1" ht="21.95" customHeight="1">
      <c r="A51" s="163"/>
      <c r="B51" s="164"/>
      <c r="C51" s="164"/>
      <c r="D51" s="165"/>
      <c r="E51" s="163"/>
      <c r="F51" s="164"/>
      <c r="G51" s="164"/>
      <c r="H51" s="164"/>
      <c r="I51" s="165"/>
      <c r="J51" s="159"/>
      <c r="K51" s="160"/>
      <c r="L51" s="160"/>
      <c r="M51" s="160"/>
      <c r="N51" s="161"/>
      <c r="O51" s="37"/>
      <c r="P51" s="37"/>
      <c r="Q51" s="37"/>
      <c r="IN51"/>
      <c r="IO51"/>
      <c r="IP51"/>
      <c r="IQ51"/>
      <c r="IR51"/>
      <c r="IS51"/>
      <c r="IT51"/>
      <c r="IU51"/>
      <c r="IV51"/>
    </row>
    <row r="52" spans="1:256" s="32" customFormat="1" ht="21.95" customHeight="1">
      <c r="A52" s="163"/>
      <c r="B52" s="164"/>
      <c r="C52" s="164"/>
      <c r="D52" s="165"/>
      <c r="E52" s="163"/>
      <c r="F52" s="164"/>
      <c r="G52" s="164"/>
      <c r="H52" s="164"/>
      <c r="I52" s="165"/>
      <c r="J52" s="156" t="s">
        <v>152</v>
      </c>
      <c r="K52" s="157"/>
      <c r="L52" s="157"/>
      <c r="M52" s="157"/>
      <c r="N52" s="158"/>
      <c r="O52" s="37"/>
      <c r="P52" s="37"/>
      <c r="Q52" s="37"/>
      <c r="IN52"/>
      <c r="IO52"/>
      <c r="IP52"/>
      <c r="IQ52"/>
      <c r="IR52"/>
      <c r="IS52"/>
      <c r="IT52"/>
      <c r="IU52"/>
      <c r="IV52"/>
    </row>
    <row r="53" spans="1:256" s="32" customFormat="1" ht="21.95" customHeight="1">
      <c r="A53" s="163"/>
      <c r="B53" s="164"/>
      <c r="C53" s="164"/>
      <c r="D53" s="165"/>
      <c r="E53" s="163"/>
      <c r="F53" s="164"/>
      <c r="G53" s="164"/>
      <c r="H53" s="164"/>
      <c r="I53" s="165"/>
      <c r="J53" s="159"/>
      <c r="K53" s="160"/>
      <c r="L53" s="160"/>
      <c r="M53" s="160"/>
      <c r="N53" s="161"/>
      <c r="O53" s="37"/>
      <c r="P53" s="37"/>
      <c r="Q53" s="37"/>
      <c r="IN53"/>
      <c r="IO53"/>
      <c r="IP53"/>
      <c r="IQ53"/>
      <c r="IR53"/>
      <c r="IS53"/>
      <c r="IT53"/>
      <c r="IU53"/>
      <c r="IV53"/>
    </row>
    <row r="54" spans="1:256" s="32" customFormat="1" ht="21.95" customHeight="1">
      <c r="A54" s="163"/>
      <c r="B54" s="164"/>
      <c r="C54" s="164"/>
      <c r="D54" s="165"/>
      <c r="E54" s="163"/>
      <c r="F54" s="164"/>
      <c r="G54" s="164"/>
      <c r="H54" s="164"/>
      <c r="I54" s="165"/>
      <c r="J54" s="156" t="s">
        <v>153</v>
      </c>
      <c r="K54" s="157"/>
      <c r="L54" s="157"/>
      <c r="M54" s="157"/>
      <c r="N54" s="158"/>
      <c r="O54" s="37"/>
      <c r="P54" s="37"/>
      <c r="Q54" s="37"/>
      <c r="IN54"/>
      <c r="IO54"/>
      <c r="IP54"/>
      <c r="IQ54"/>
      <c r="IR54"/>
      <c r="IS54"/>
      <c r="IT54"/>
      <c r="IU54"/>
      <c r="IV54"/>
    </row>
    <row r="55" spans="1:256" s="32" customFormat="1" ht="21.95" customHeight="1">
      <c r="A55" s="163"/>
      <c r="B55" s="164"/>
      <c r="C55" s="164"/>
      <c r="D55" s="165"/>
      <c r="E55" s="163"/>
      <c r="F55" s="164"/>
      <c r="G55" s="164"/>
      <c r="H55" s="164"/>
      <c r="I55" s="165"/>
      <c r="J55" s="159"/>
      <c r="K55" s="160"/>
      <c r="L55" s="160"/>
      <c r="M55" s="160"/>
      <c r="N55" s="161"/>
      <c r="O55" s="37"/>
      <c r="P55" s="37"/>
      <c r="Q55" s="37"/>
      <c r="IN55"/>
      <c r="IO55"/>
      <c r="IP55"/>
      <c r="IQ55"/>
      <c r="IR55"/>
      <c r="IS55"/>
      <c r="IT55"/>
      <c r="IU55"/>
      <c r="IV55"/>
    </row>
    <row r="56" spans="1:256" s="32" customFormat="1" ht="21.95" customHeight="1">
      <c r="A56" s="163"/>
      <c r="B56" s="164"/>
      <c r="C56" s="164"/>
      <c r="D56" s="165"/>
      <c r="E56" s="163"/>
      <c r="F56" s="164"/>
      <c r="G56" s="164"/>
      <c r="H56" s="164"/>
      <c r="I56" s="165"/>
      <c r="J56" s="156" t="s">
        <v>154</v>
      </c>
      <c r="K56" s="157"/>
      <c r="L56" s="157"/>
      <c r="M56" s="157"/>
      <c r="N56" s="158"/>
      <c r="O56" s="37"/>
      <c r="P56" s="37"/>
      <c r="Q56" s="37"/>
      <c r="IN56"/>
      <c r="IO56"/>
      <c r="IP56"/>
      <c r="IQ56"/>
      <c r="IR56"/>
      <c r="IS56"/>
      <c r="IT56"/>
      <c r="IU56"/>
      <c r="IV56"/>
    </row>
    <row r="57" spans="1:256" s="32" customFormat="1" ht="21.95" customHeight="1">
      <c r="A57" s="163"/>
      <c r="B57" s="164"/>
      <c r="C57" s="164"/>
      <c r="D57" s="165"/>
      <c r="E57" s="163"/>
      <c r="F57" s="164"/>
      <c r="G57" s="164"/>
      <c r="H57" s="164"/>
      <c r="I57" s="165"/>
      <c r="J57" s="159"/>
      <c r="K57" s="160"/>
      <c r="L57" s="160"/>
      <c r="M57" s="160"/>
      <c r="N57" s="161"/>
      <c r="O57" s="37"/>
      <c r="P57" s="37"/>
      <c r="Q57" s="37"/>
      <c r="IN57"/>
      <c r="IO57"/>
      <c r="IP57"/>
      <c r="IQ57"/>
      <c r="IR57"/>
      <c r="IS57"/>
      <c r="IT57"/>
      <c r="IU57"/>
      <c r="IV57"/>
    </row>
    <row r="58" spans="1:256" s="32" customFormat="1" ht="21.95" customHeight="1">
      <c r="A58" s="163"/>
      <c r="B58" s="164"/>
      <c r="C58" s="164"/>
      <c r="D58" s="165"/>
      <c r="E58" s="163"/>
      <c r="F58" s="164"/>
      <c r="G58" s="164"/>
      <c r="H58" s="164"/>
      <c r="I58" s="165"/>
      <c r="J58" s="156" t="s">
        <v>155</v>
      </c>
      <c r="K58" s="157"/>
      <c r="L58" s="157"/>
      <c r="M58" s="157"/>
      <c r="N58" s="158"/>
      <c r="O58" s="37"/>
      <c r="P58" s="37"/>
      <c r="Q58" s="37"/>
      <c r="IN58"/>
      <c r="IO58"/>
      <c r="IP58"/>
      <c r="IQ58"/>
      <c r="IR58"/>
      <c r="IS58"/>
      <c r="IT58"/>
      <c r="IU58"/>
      <c r="IV58"/>
    </row>
    <row r="59" spans="1:256" s="32" customFormat="1" ht="21.95" customHeight="1">
      <c r="A59" s="17"/>
      <c r="B59" s="18"/>
      <c r="C59" s="18"/>
      <c r="D59" s="19"/>
      <c r="E59" s="17"/>
      <c r="F59" s="18"/>
      <c r="G59" s="18"/>
      <c r="H59" s="18"/>
      <c r="I59" s="19"/>
      <c r="J59" s="159"/>
      <c r="K59" s="160"/>
      <c r="L59" s="160"/>
      <c r="M59" s="160"/>
      <c r="N59" s="161"/>
      <c r="O59" s="37"/>
      <c r="P59" s="37"/>
      <c r="Q59" s="37"/>
      <c r="IN59"/>
      <c r="IO59"/>
      <c r="IP59"/>
      <c r="IQ59"/>
      <c r="IR59"/>
      <c r="IS59"/>
      <c r="IT59"/>
      <c r="IU59"/>
      <c r="IV59"/>
    </row>
    <row r="60" spans="1:256" s="32" customFormat="1" ht="21.95" customHeight="1">
      <c r="A60" s="17"/>
      <c r="B60" s="18"/>
      <c r="C60" s="18"/>
      <c r="D60" s="19"/>
      <c r="E60" s="17"/>
      <c r="F60" s="18"/>
      <c r="G60" s="18"/>
      <c r="H60" s="18"/>
      <c r="I60" s="19"/>
      <c r="J60" s="156" t="s">
        <v>156</v>
      </c>
      <c r="K60" s="157"/>
      <c r="L60" s="157"/>
      <c r="M60" s="157"/>
      <c r="N60" s="158"/>
      <c r="O60" s="37"/>
      <c r="P60" s="37"/>
      <c r="Q60" s="37"/>
      <c r="IN60"/>
      <c r="IO60"/>
      <c r="IP60"/>
      <c r="IQ60"/>
      <c r="IR60"/>
      <c r="IS60"/>
      <c r="IT60"/>
      <c r="IU60"/>
      <c r="IV60"/>
    </row>
    <row r="61" spans="1:256" ht="21.95" customHeight="1">
      <c r="A61" s="17"/>
      <c r="B61" s="18"/>
      <c r="C61" s="18"/>
      <c r="D61" s="19"/>
      <c r="E61" s="17"/>
      <c r="F61" s="18"/>
      <c r="G61" s="18"/>
      <c r="H61" s="18"/>
      <c r="I61" s="19"/>
      <c r="J61" s="159"/>
      <c r="K61" s="160"/>
      <c r="L61" s="160"/>
      <c r="M61" s="160"/>
      <c r="N61" s="161"/>
      <c r="O61" s="37"/>
      <c r="P61" s="37"/>
      <c r="Q61" s="37"/>
    </row>
    <row r="62" spans="1:256" ht="21.95" customHeight="1">
      <c r="A62" s="17"/>
      <c r="B62" s="18"/>
      <c r="C62" s="18"/>
      <c r="D62" s="19"/>
      <c r="E62" s="17"/>
      <c r="F62" s="18"/>
      <c r="G62" s="18"/>
      <c r="H62" s="18"/>
      <c r="I62" s="19"/>
      <c r="J62" s="156" t="s">
        <v>157</v>
      </c>
      <c r="K62" s="157"/>
      <c r="L62" s="157"/>
      <c r="M62" s="157"/>
      <c r="N62" s="158"/>
      <c r="O62" s="37"/>
      <c r="P62" s="37"/>
      <c r="Q62" s="37"/>
    </row>
    <row r="63" spans="1:256" ht="21.95" customHeight="1">
      <c r="A63" s="17"/>
      <c r="B63" s="18"/>
      <c r="C63" s="18"/>
      <c r="D63" s="19"/>
      <c r="E63" s="17"/>
      <c r="F63" s="18"/>
      <c r="G63" s="18"/>
      <c r="H63" s="18"/>
      <c r="I63" s="19"/>
      <c r="J63" s="159"/>
      <c r="K63" s="160"/>
      <c r="L63" s="160"/>
      <c r="M63" s="160"/>
      <c r="N63" s="161"/>
      <c r="O63" s="37"/>
      <c r="P63" s="37"/>
      <c r="Q63" s="37"/>
    </row>
    <row r="64" spans="1:256" ht="21.95" customHeight="1">
      <c r="A64" s="17"/>
      <c r="B64" s="18"/>
      <c r="C64" s="18"/>
      <c r="D64" s="19"/>
      <c r="E64" s="17"/>
      <c r="F64" s="18"/>
      <c r="G64" s="18"/>
      <c r="H64" s="18"/>
      <c r="I64" s="19"/>
      <c r="J64" s="156" t="s">
        <v>158</v>
      </c>
      <c r="K64" s="157"/>
      <c r="L64" s="157"/>
      <c r="M64" s="157"/>
      <c r="N64" s="158"/>
      <c r="O64" s="37"/>
      <c r="P64" s="37"/>
      <c r="Q64" s="37"/>
    </row>
    <row r="65" spans="1:17" ht="21.95" customHeight="1">
      <c r="A65" s="17"/>
      <c r="B65" s="18"/>
      <c r="C65" s="18"/>
      <c r="D65" s="19"/>
      <c r="E65" s="17"/>
      <c r="F65" s="18"/>
      <c r="G65" s="18"/>
      <c r="H65" s="18"/>
      <c r="I65" s="19"/>
      <c r="J65" s="159"/>
      <c r="K65" s="160"/>
      <c r="L65" s="160"/>
      <c r="M65" s="160"/>
      <c r="N65" s="161"/>
      <c r="O65" s="37"/>
      <c r="P65" s="37"/>
      <c r="Q65" s="37"/>
    </row>
    <row r="66" spans="1:17" ht="21.95" customHeight="1">
      <c r="A66" s="17"/>
      <c r="B66" s="18"/>
      <c r="C66" s="18"/>
      <c r="D66" s="19"/>
      <c r="E66" s="17"/>
      <c r="F66" s="18"/>
      <c r="G66" s="18"/>
      <c r="H66" s="18"/>
      <c r="I66" s="19"/>
      <c r="J66" s="156" t="s">
        <v>159</v>
      </c>
      <c r="K66" s="157"/>
      <c r="L66" s="157"/>
      <c r="M66" s="157"/>
      <c r="N66" s="158"/>
      <c r="O66" s="37"/>
      <c r="P66" s="37"/>
      <c r="Q66" s="37"/>
    </row>
    <row r="67" spans="1:17" ht="21.95" customHeight="1">
      <c r="A67" s="17"/>
      <c r="B67" s="18"/>
      <c r="C67" s="18"/>
      <c r="D67" s="19"/>
      <c r="E67" s="17"/>
      <c r="F67" s="18"/>
      <c r="G67" s="18"/>
      <c r="H67" s="18"/>
      <c r="I67" s="19"/>
      <c r="J67" s="159"/>
      <c r="K67" s="160"/>
      <c r="L67" s="160"/>
      <c r="M67" s="160"/>
      <c r="N67" s="161"/>
      <c r="O67" s="37"/>
      <c r="P67" s="37"/>
      <c r="Q67" s="37"/>
    </row>
    <row r="68" spans="1:17" ht="21.95" customHeight="1">
      <c r="A68" s="17"/>
      <c r="B68" s="18"/>
      <c r="C68" s="18"/>
      <c r="D68" s="19"/>
      <c r="E68" s="17"/>
      <c r="F68" s="18"/>
      <c r="G68" s="18"/>
      <c r="H68" s="18"/>
      <c r="I68" s="19"/>
      <c r="J68" s="156" t="s">
        <v>160</v>
      </c>
      <c r="K68" s="157"/>
      <c r="L68" s="157"/>
      <c r="M68" s="157"/>
      <c r="N68" s="158"/>
      <c r="O68" s="37"/>
      <c r="P68" s="37"/>
      <c r="Q68" s="37"/>
    </row>
    <row r="69" spans="1:17" ht="21.95" customHeight="1">
      <c r="A69" s="17"/>
      <c r="B69" s="18"/>
      <c r="C69" s="18"/>
      <c r="D69" s="19"/>
      <c r="E69" s="17"/>
      <c r="F69" s="18"/>
      <c r="G69" s="18"/>
      <c r="H69" s="18"/>
      <c r="I69" s="19"/>
      <c r="J69" s="159"/>
      <c r="K69" s="160"/>
      <c r="L69" s="160"/>
      <c r="M69" s="160"/>
      <c r="N69" s="161"/>
      <c r="O69" s="37"/>
      <c r="P69" s="37"/>
      <c r="Q69" s="37"/>
    </row>
    <row r="70" spans="1:17" ht="21.95" customHeight="1">
      <c r="A70" s="17"/>
      <c r="B70" s="18"/>
      <c r="C70" s="18"/>
      <c r="D70" s="19"/>
      <c r="E70" s="17"/>
      <c r="F70" s="18"/>
      <c r="G70" s="18"/>
      <c r="H70" s="18"/>
      <c r="I70" s="19"/>
      <c r="J70" s="156" t="s">
        <v>161</v>
      </c>
      <c r="K70" s="157"/>
      <c r="L70" s="157"/>
      <c r="M70" s="157"/>
      <c r="N70" s="158"/>
      <c r="O70" s="37"/>
      <c r="P70" s="37"/>
      <c r="Q70" s="37"/>
    </row>
    <row r="71" spans="1:17" ht="21.95" customHeight="1">
      <c r="A71" s="17"/>
      <c r="B71" s="18"/>
      <c r="C71" s="18"/>
      <c r="D71" s="19"/>
      <c r="E71" s="17"/>
      <c r="F71" s="18"/>
      <c r="G71" s="18"/>
      <c r="H71" s="18"/>
      <c r="I71" s="19"/>
      <c r="J71" s="159"/>
      <c r="K71" s="160"/>
      <c r="L71" s="160"/>
      <c r="M71" s="160"/>
      <c r="N71" s="161"/>
      <c r="O71" s="37"/>
      <c r="P71" s="37"/>
      <c r="Q71" s="37"/>
    </row>
    <row r="72" spans="1:17" ht="21.95" customHeight="1">
      <c r="A72" s="17"/>
      <c r="B72" s="18"/>
      <c r="C72" s="18"/>
      <c r="D72" s="19"/>
      <c r="E72" s="17"/>
      <c r="F72" s="18"/>
      <c r="G72" s="18"/>
      <c r="H72" s="18"/>
      <c r="I72" s="19"/>
      <c r="J72" s="156" t="s">
        <v>162</v>
      </c>
      <c r="K72" s="157"/>
      <c r="L72" s="157"/>
      <c r="M72" s="157"/>
      <c r="N72" s="158"/>
      <c r="O72" s="37"/>
      <c r="P72" s="37"/>
      <c r="Q72" s="37"/>
    </row>
    <row r="73" spans="1:17" ht="21.95" customHeight="1">
      <c r="A73" s="17"/>
      <c r="B73" s="18"/>
      <c r="C73" s="18"/>
      <c r="D73" s="19"/>
      <c r="E73" s="17"/>
      <c r="F73" s="18"/>
      <c r="G73" s="18"/>
      <c r="H73" s="18"/>
      <c r="I73" s="19"/>
      <c r="J73" s="159"/>
      <c r="K73" s="160"/>
      <c r="L73" s="160"/>
      <c r="M73" s="160"/>
      <c r="N73" s="161"/>
      <c r="O73" s="37"/>
      <c r="P73" s="37"/>
      <c r="Q73" s="37"/>
    </row>
    <row r="74" spans="1:17" ht="21.95" customHeight="1">
      <c r="A74" s="17"/>
      <c r="B74" s="18"/>
      <c r="C74" s="18"/>
      <c r="D74" s="19"/>
      <c r="E74" s="17"/>
      <c r="F74" s="18"/>
      <c r="G74" s="18"/>
      <c r="H74" s="18"/>
      <c r="I74" s="19"/>
      <c r="J74" s="156" t="s">
        <v>163</v>
      </c>
      <c r="K74" s="157"/>
      <c r="L74" s="157"/>
      <c r="M74" s="157"/>
      <c r="N74" s="158"/>
      <c r="O74" s="37"/>
      <c r="P74" s="37"/>
      <c r="Q74" s="37"/>
    </row>
    <row r="75" spans="1:17" ht="21.95" customHeight="1">
      <c r="A75" s="17"/>
      <c r="B75" s="18"/>
      <c r="C75" s="18"/>
      <c r="D75" s="19"/>
      <c r="E75" s="17"/>
      <c r="F75" s="18"/>
      <c r="G75" s="18"/>
      <c r="H75" s="18"/>
      <c r="I75" s="19"/>
      <c r="J75" s="159"/>
      <c r="K75" s="160"/>
      <c r="L75" s="160"/>
      <c r="M75" s="160"/>
      <c r="N75" s="161"/>
    </row>
    <row r="76" spans="1:17" ht="33.950000000000003" customHeight="1">
      <c r="A76" s="163"/>
      <c r="B76" s="164"/>
      <c r="C76" s="164"/>
      <c r="D76" s="165"/>
      <c r="E76" s="163"/>
      <c r="F76" s="164"/>
      <c r="G76" s="164"/>
      <c r="H76" s="164"/>
      <c r="I76" s="165"/>
      <c r="J76" s="166" t="s">
        <v>164</v>
      </c>
      <c r="K76" s="167"/>
      <c r="L76" s="167"/>
      <c r="M76" s="167"/>
      <c r="N76" s="168"/>
    </row>
    <row r="77" spans="1:17" ht="21.95" customHeight="1">
      <c r="A77" s="17"/>
      <c r="B77" s="18"/>
      <c r="C77" s="18"/>
      <c r="D77" s="19"/>
      <c r="E77" s="17"/>
      <c r="F77" s="18"/>
      <c r="G77" s="18"/>
      <c r="H77" s="18"/>
      <c r="I77" s="19"/>
      <c r="J77" s="169"/>
      <c r="K77" s="170"/>
      <c r="L77" s="170"/>
      <c r="M77" s="170"/>
      <c r="N77" s="171"/>
    </row>
    <row r="78" spans="1:17" ht="21.95" customHeight="1">
      <c r="A78" s="17"/>
      <c r="B78" s="18"/>
      <c r="C78" s="18"/>
      <c r="D78" s="19"/>
      <c r="E78" s="17"/>
      <c r="F78" s="18"/>
      <c r="G78" s="18"/>
      <c r="H78" s="18"/>
      <c r="I78" s="19"/>
      <c r="J78" s="166" t="s">
        <v>165</v>
      </c>
      <c r="K78" s="167"/>
      <c r="L78" s="167"/>
      <c r="M78" s="167"/>
      <c r="N78" s="168"/>
    </row>
    <row r="79" spans="1:17" ht="21.95" customHeight="1">
      <c r="A79" s="17"/>
      <c r="B79" s="18"/>
      <c r="C79" s="18"/>
      <c r="D79" s="19"/>
      <c r="E79" s="17"/>
      <c r="F79" s="18"/>
      <c r="G79" s="18"/>
      <c r="H79" s="18"/>
      <c r="I79" s="19"/>
      <c r="J79" s="169"/>
      <c r="K79" s="170"/>
      <c r="L79" s="170"/>
      <c r="M79" s="170"/>
      <c r="N79" s="171"/>
    </row>
    <row r="80" spans="1:17" ht="21.95" customHeight="1">
      <c r="A80" s="17"/>
      <c r="B80" s="18"/>
      <c r="C80" s="18"/>
      <c r="D80" s="19"/>
      <c r="E80" s="17"/>
      <c r="F80" s="18"/>
      <c r="G80" s="18"/>
      <c r="H80" s="18"/>
      <c r="I80" s="19"/>
      <c r="J80" s="166" t="s">
        <v>166</v>
      </c>
      <c r="K80" s="167"/>
      <c r="L80" s="167"/>
      <c r="M80" s="167"/>
      <c r="N80" s="168"/>
    </row>
    <row r="81" spans="1:256" ht="21.95" customHeight="1">
      <c r="A81" s="17"/>
      <c r="B81" s="18"/>
      <c r="C81" s="18"/>
      <c r="D81" s="19"/>
      <c r="E81" s="17"/>
      <c r="F81" s="18"/>
      <c r="G81" s="18"/>
      <c r="H81" s="18"/>
      <c r="I81" s="19"/>
      <c r="J81" s="169"/>
      <c r="K81" s="170"/>
      <c r="L81" s="170"/>
      <c r="M81" s="170"/>
      <c r="N81" s="171"/>
    </row>
    <row r="82" spans="1:256" ht="21.95" customHeight="1">
      <c r="A82" s="17"/>
      <c r="B82" s="18"/>
      <c r="C82" s="18"/>
      <c r="D82" s="19"/>
      <c r="E82" s="17"/>
      <c r="F82" s="18"/>
      <c r="G82" s="18"/>
      <c r="H82" s="18"/>
      <c r="I82" s="19"/>
      <c r="J82" s="166" t="s">
        <v>167</v>
      </c>
      <c r="K82" s="167"/>
      <c r="L82" s="167"/>
      <c r="M82" s="167"/>
      <c r="N82" s="168"/>
    </row>
    <row r="83" spans="1:256" ht="21.95" customHeight="1">
      <c r="A83" s="17"/>
      <c r="B83" s="18"/>
      <c r="C83" s="18"/>
      <c r="D83" s="19"/>
      <c r="E83" s="17"/>
      <c r="F83" s="18"/>
      <c r="G83" s="18"/>
      <c r="H83" s="18"/>
      <c r="I83" s="19"/>
      <c r="J83" s="169"/>
      <c r="K83" s="170"/>
      <c r="L83" s="170"/>
      <c r="M83" s="170"/>
      <c r="N83" s="171"/>
    </row>
    <row r="84" spans="1:256" ht="21.95" customHeight="1">
      <c r="A84" s="17"/>
      <c r="B84" s="18"/>
      <c r="C84" s="18"/>
      <c r="D84" s="19"/>
      <c r="E84" s="17"/>
      <c r="F84" s="18"/>
      <c r="G84" s="18"/>
      <c r="H84" s="18"/>
      <c r="I84" s="19"/>
      <c r="J84" s="166" t="s">
        <v>168</v>
      </c>
      <c r="K84" s="167"/>
      <c r="L84" s="167"/>
      <c r="M84" s="167"/>
      <c r="N84" s="168"/>
    </row>
    <row r="85" spans="1:256" ht="21.95" customHeight="1">
      <c r="A85" s="17"/>
      <c r="B85" s="18"/>
      <c r="C85" s="18"/>
      <c r="D85" s="19"/>
      <c r="E85" s="17"/>
      <c r="F85" s="18"/>
      <c r="G85" s="18"/>
      <c r="H85" s="18"/>
      <c r="I85" s="19"/>
      <c r="J85" s="169"/>
      <c r="K85" s="170"/>
      <c r="L85" s="170"/>
      <c r="M85" s="170"/>
      <c r="N85" s="171"/>
    </row>
    <row r="86" spans="1:256" ht="21.95" customHeight="1">
      <c r="A86" s="17"/>
      <c r="B86" s="18"/>
      <c r="C86" s="18"/>
      <c r="D86" s="19"/>
      <c r="E86" s="17"/>
      <c r="F86" s="18"/>
      <c r="G86" s="18"/>
      <c r="H86" s="18"/>
      <c r="I86" s="19"/>
      <c r="J86" s="166" t="s">
        <v>169</v>
      </c>
      <c r="K86" s="167"/>
      <c r="L86" s="167"/>
      <c r="M86" s="167"/>
      <c r="N86" s="168"/>
    </row>
    <row r="87" spans="1:256" ht="21.95" customHeight="1">
      <c r="A87" s="17"/>
      <c r="B87" s="18"/>
      <c r="C87" s="18"/>
      <c r="D87" s="19"/>
      <c r="E87" s="17"/>
      <c r="F87" s="18"/>
      <c r="G87" s="18"/>
      <c r="H87" s="18"/>
      <c r="I87" s="19"/>
      <c r="J87" s="169"/>
      <c r="K87" s="170"/>
      <c r="L87" s="170"/>
      <c r="M87" s="170"/>
      <c r="N87" s="171"/>
    </row>
    <row r="88" spans="1:256" ht="21.95" customHeight="1">
      <c r="A88" s="156" t="s">
        <v>170</v>
      </c>
      <c r="B88" s="157"/>
      <c r="C88" s="157"/>
      <c r="D88" s="158"/>
      <c r="E88" s="156" t="s">
        <v>170</v>
      </c>
      <c r="F88" s="157"/>
      <c r="G88" s="157"/>
      <c r="H88" s="157"/>
      <c r="I88" s="158"/>
      <c r="J88" s="166" t="s">
        <v>170</v>
      </c>
      <c r="K88" s="167"/>
      <c r="L88" s="167"/>
      <c r="M88" s="167"/>
      <c r="N88" s="168"/>
    </row>
    <row r="89" spans="1:256" s="31" customFormat="1" ht="21.95" customHeight="1">
      <c r="A89" s="159">
        <f>A40+A42+A44+A46+A48+A50</f>
        <v>174000</v>
      </c>
      <c r="B89" s="160"/>
      <c r="C89" s="160"/>
      <c r="D89" s="161"/>
      <c r="E89" s="159">
        <f>E41+E43+E45+E47+E49</f>
        <v>0</v>
      </c>
      <c r="F89" s="160"/>
      <c r="G89" s="160"/>
      <c r="H89" s="160"/>
      <c r="I89" s="161"/>
      <c r="J89" s="169">
        <f>J41+J43+J45+J47+J49+J51+J53+J55+J57+J59+J61+J63+J65+J67+J69+J71+J73+J75+J77+J79+J81+J83+J85+J87</f>
        <v>0</v>
      </c>
      <c r="K89" s="170"/>
      <c r="L89" s="170"/>
      <c r="M89" s="170"/>
      <c r="N89" s="171"/>
      <c r="O89" s="36"/>
      <c r="P89" s="36"/>
      <c r="Q89" s="36"/>
      <c r="IN89" s="41"/>
      <c r="IO89" s="41"/>
      <c r="IP89" s="41"/>
      <c r="IQ89" s="41"/>
      <c r="IR89" s="41"/>
      <c r="IS89" s="41"/>
      <c r="IT89" s="41"/>
      <c r="IU89" s="41"/>
      <c r="IV89" s="41"/>
    </row>
    <row r="90" spans="1:256" s="32" customFormat="1" ht="21.95" customHeight="1">
      <c r="A90" s="175" t="s">
        <v>171</v>
      </c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37"/>
      <c r="P90" s="37"/>
      <c r="Q90" s="37"/>
      <c r="IN90" s="42"/>
      <c r="IO90" s="42"/>
      <c r="IP90" s="42"/>
      <c r="IQ90" s="42"/>
      <c r="IR90" s="42"/>
      <c r="IS90" s="42"/>
      <c r="IT90" s="42"/>
      <c r="IU90" s="42"/>
      <c r="IV90" s="42"/>
    </row>
    <row r="91" spans="1:256" s="33" customFormat="1" ht="21.95" customHeight="1">
      <c r="A91" s="176">
        <f>A89+E89+J89</f>
        <v>174000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</row>
    <row r="92" spans="1:256" ht="21.95" customHeight="1">
      <c r="A92" s="172" t="s">
        <v>172</v>
      </c>
      <c r="B92" s="172"/>
      <c r="C92" s="172"/>
      <c r="D92" s="172"/>
      <c r="E92" s="172"/>
      <c r="F92" s="172"/>
      <c r="G92" s="172"/>
      <c r="H92" s="172" t="s">
        <v>173</v>
      </c>
      <c r="I92" s="172"/>
      <c r="J92" s="172"/>
      <c r="K92" s="172"/>
      <c r="L92" s="172"/>
      <c r="M92" s="172"/>
      <c r="N92" s="172"/>
    </row>
    <row r="93" spans="1:256" ht="21.95" customHeight="1">
      <c r="A93" s="173"/>
      <c r="B93" s="173"/>
      <c r="C93" s="173"/>
      <c r="D93" s="173"/>
      <c r="E93" s="173"/>
      <c r="F93" s="173"/>
      <c r="G93" s="173"/>
      <c r="H93" s="173">
        <v>0</v>
      </c>
      <c r="I93" s="173"/>
      <c r="J93" s="173"/>
      <c r="K93" s="173"/>
      <c r="L93" s="173"/>
      <c r="M93" s="173"/>
      <c r="N93" s="173"/>
    </row>
    <row r="94" spans="1:256" ht="21.95" customHeight="1">
      <c r="A94" s="174" t="s">
        <v>174</v>
      </c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</row>
    <row r="95" spans="1:256" ht="21.9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6"/>
      <c r="N95" s="46" t="s">
        <v>59</v>
      </c>
    </row>
    <row r="96" spans="1:256" ht="21.9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6"/>
      <c r="N96" s="46" t="s">
        <v>60</v>
      </c>
    </row>
    <row r="97" spans="1:14" ht="24.75" customHeight="1">
      <c r="A97" s="44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7"/>
      <c r="M97" s="46"/>
      <c r="N97" s="46" t="s">
        <v>61</v>
      </c>
    </row>
  </sheetData>
  <mergeCells count="124">
    <mergeCell ref="A92:G92"/>
    <mergeCell ref="H92:N92"/>
    <mergeCell ref="A93:G93"/>
    <mergeCell ref="H93:N93"/>
    <mergeCell ref="A94:N94"/>
    <mergeCell ref="J87:N87"/>
    <mergeCell ref="A88:D88"/>
    <mergeCell ref="E88:I88"/>
    <mergeCell ref="J88:N88"/>
    <mergeCell ref="A89:D89"/>
    <mergeCell ref="E89:I89"/>
    <mergeCell ref="J89:N89"/>
    <mergeCell ref="A90:N90"/>
    <mergeCell ref="A91:N91"/>
    <mergeCell ref="J78:N78"/>
    <mergeCell ref="J79:N79"/>
    <mergeCell ref="J80:N80"/>
    <mergeCell ref="J81:N81"/>
    <mergeCell ref="J82:N82"/>
    <mergeCell ref="J83:N83"/>
    <mergeCell ref="J84:N84"/>
    <mergeCell ref="J85:N85"/>
    <mergeCell ref="J86:N86"/>
    <mergeCell ref="J71:N71"/>
    <mergeCell ref="J72:N72"/>
    <mergeCell ref="J73:N73"/>
    <mergeCell ref="J74:N74"/>
    <mergeCell ref="J75:N75"/>
    <mergeCell ref="A76:D76"/>
    <mergeCell ref="E76:I76"/>
    <mergeCell ref="J76:N76"/>
    <mergeCell ref="J77:N77"/>
    <mergeCell ref="J62:N62"/>
    <mergeCell ref="J63:N63"/>
    <mergeCell ref="J64:N64"/>
    <mergeCell ref="J65:N65"/>
    <mergeCell ref="J66:N66"/>
    <mergeCell ref="J67:N67"/>
    <mergeCell ref="J68:N68"/>
    <mergeCell ref="J69:N69"/>
    <mergeCell ref="J70:N70"/>
    <mergeCell ref="A57:D57"/>
    <mergeCell ref="E57:I57"/>
    <mergeCell ref="J57:N57"/>
    <mergeCell ref="A58:D58"/>
    <mergeCell ref="E58:I58"/>
    <mergeCell ref="J58:N58"/>
    <mergeCell ref="J59:N59"/>
    <mergeCell ref="J60:N60"/>
    <mergeCell ref="J61:N61"/>
    <mergeCell ref="A54:D54"/>
    <mergeCell ref="E54:I54"/>
    <mergeCell ref="J54:N54"/>
    <mergeCell ref="A55:D55"/>
    <mergeCell ref="E55:I55"/>
    <mergeCell ref="J55:N55"/>
    <mergeCell ref="A56:D56"/>
    <mergeCell ref="E56:I56"/>
    <mergeCell ref="J56:N56"/>
    <mergeCell ref="A51:D51"/>
    <mergeCell ref="E51:I51"/>
    <mergeCell ref="J51:N51"/>
    <mergeCell ref="A52:D52"/>
    <mergeCell ref="E52:I52"/>
    <mergeCell ref="J52:N52"/>
    <mergeCell ref="A53:D53"/>
    <mergeCell ref="E53:I53"/>
    <mergeCell ref="J53:N53"/>
    <mergeCell ref="A48:D48"/>
    <mergeCell ref="E48:I48"/>
    <mergeCell ref="J48:N48"/>
    <mergeCell ref="A49:D49"/>
    <mergeCell ref="E49:I49"/>
    <mergeCell ref="J49:N49"/>
    <mergeCell ref="A50:D50"/>
    <mergeCell ref="E50:I50"/>
    <mergeCell ref="J50:N50"/>
    <mergeCell ref="A45:D45"/>
    <mergeCell ref="E45:I45"/>
    <mergeCell ref="J45:N45"/>
    <mergeCell ref="A46:D46"/>
    <mergeCell ref="E46:I46"/>
    <mergeCell ref="J46:N46"/>
    <mergeCell ref="A47:D47"/>
    <mergeCell ref="E47:I47"/>
    <mergeCell ref="J47:N47"/>
    <mergeCell ref="A42:D42"/>
    <mergeCell ref="E42:I42"/>
    <mergeCell ref="J42:N42"/>
    <mergeCell ref="A43:D43"/>
    <mergeCell ref="E43:I43"/>
    <mergeCell ref="J43:N43"/>
    <mergeCell ref="A44:D44"/>
    <mergeCell ref="E44:I44"/>
    <mergeCell ref="J44:N44"/>
    <mergeCell ref="A19:N19"/>
    <mergeCell ref="A38:N38"/>
    <mergeCell ref="A39:D39"/>
    <mergeCell ref="E39:I39"/>
    <mergeCell ref="J39:N39"/>
    <mergeCell ref="A40:D40"/>
    <mergeCell ref="E40:I40"/>
    <mergeCell ref="J40:N40"/>
    <mergeCell ref="A41:D41"/>
    <mergeCell ref="E41:I41"/>
    <mergeCell ref="J41:N41"/>
    <mergeCell ref="A10:N10"/>
    <mergeCell ref="A11:N11"/>
    <mergeCell ref="A12:N12"/>
    <mergeCell ref="A13:N13"/>
    <mergeCell ref="A14:N14"/>
    <mergeCell ref="A15:N15"/>
    <mergeCell ref="A16:N16"/>
    <mergeCell ref="M17:N17"/>
    <mergeCell ref="M18:N18"/>
    <mergeCell ref="A1:N1"/>
    <mergeCell ref="A2:N2"/>
    <mergeCell ref="A3:N3"/>
    <mergeCell ref="A4:N4"/>
    <mergeCell ref="A5:N5"/>
    <mergeCell ref="A6:N6"/>
    <mergeCell ref="A7:N7"/>
    <mergeCell ref="A8:N8"/>
    <mergeCell ref="A9:N9"/>
  </mergeCells>
  <printOptions horizontalCentered="1"/>
  <pageMargins left="0.327777777777778" right="0.32291666666666702" top="0.49513888888888902" bottom="0.24791666666666701" header="0.51041666666666696" footer="0.51041666666666696"/>
  <pageSetup paperSize="256" scale="13" firstPageNumber="0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97"/>
  <sheetViews>
    <sheetView view="pageBreakPreview" topLeftCell="C16" zoomScale="95" zoomScaleNormal="70" workbookViewId="0">
      <selection activeCell="F33" sqref="F33"/>
    </sheetView>
  </sheetViews>
  <sheetFormatPr baseColWidth="10" defaultColWidth="8.85546875" defaultRowHeight="15"/>
  <cols>
    <col min="1" max="1" width="11.5703125" customWidth="1"/>
    <col min="2" max="13" width="14.85546875" customWidth="1"/>
    <col min="14" max="14" width="14" customWidth="1"/>
  </cols>
  <sheetData>
    <row r="1" spans="1:14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4" ht="15.75">
      <c r="A2" s="178" t="s">
        <v>111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ht="15.7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1:14" ht="15.75">
      <c r="A4" s="92" t="s">
        <v>112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14" ht="15.7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14" ht="15.75">
      <c r="A6" s="92" t="s">
        <v>113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1:14" ht="15.75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</row>
    <row r="8" spans="1:14" ht="15.75">
      <c r="A8" s="92" t="s">
        <v>114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4" ht="15.75">
      <c r="A9" s="148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</row>
    <row r="10" spans="1:14" ht="15.75">
      <c r="A10" s="92" t="s">
        <v>94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1:14" ht="15.75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</row>
    <row r="12" spans="1:14" ht="15.75">
      <c r="A12" s="92" t="s">
        <v>95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</row>
    <row r="13" spans="1:14" ht="15.75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</row>
    <row r="14" spans="1:14" ht="15.75">
      <c r="A14" s="92" t="s">
        <v>115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</row>
    <row r="15" spans="1:14" ht="15.75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ht="15.75">
      <c r="A16" s="144" t="s">
        <v>116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pans="1:14" ht="15.75">
      <c r="A17" s="7" t="s">
        <v>117</v>
      </c>
      <c r="B17" s="7" t="s">
        <v>118</v>
      </c>
      <c r="C17" s="7" t="s">
        <v>119</v>
      </c>
      <c r="D17" s="7" t="s">
        <v>120</v>
      </c>
      <c r="E17" s="7" t="s">
        <v>121</v>
      </c>
      <c r="F17" s="7" t="s">
        <v>122</v>
      </c>
      <c r="G17" s="7" t="s">
        <v>123</v>
      </c>
      <c r="H17" s="7" t="s">
        <v>124</v>
      </c>
      <c r="I17" s="7" t="s">
        <v>125</v>
      </c>
      <c r="J17" s="7" t="s">
        <v>126</v>
      </c>
      <c r="K17" s="7" t="s">
        <v>127</v>
      </c>
      <c r="L17" s="7" t="s">
        <v>128</v>
      </c>
      <c r="M17" s="152" t="s">
        <v>47</v>
      </c>
      <c r="N17" s="152"/>
    </row>
    <row r="18" spans="1:14" ht="15.75">
      <c r="A18" s="8"/>
      <c r="B18" s="9"/>
      <c r="C18" s="9"/>
      <c r="D18" s="9"/>
      <c r="E18" s="9"/>
      <c r="F18" s="9"/>
      <c r="G18" s="9"/>
      <c r="H18" s="9"/>
      <c r="I18" s="9"/>
      <c r="J18" s="20"/>
      <c r="K18" s="21"/>
      <c r="L18" s="22"/>
      <c r="M18" s="153">
        <f>A18+B18+C18+D18+E18+F18+G18+H18+I18+J18+K18+L18</f>
        <v>0</v>
      </c>
      <c r="N18" s="153"/>
    </row>
    <row r="19" spans="1:14" ht="15.75">
      <c r="A19" s="154" t="s">
        <v>129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</row>
    <row r="20" spans="1:14" ht="15.75">
      <c r="A20" s="10" t="s">
        <v>130</v>
      </c>
      <c r="B20" s="10" t="s">
        <v>117</v>
      </c>
      <c r="C20" s="10" t="s">
        <v>118</v>
      </c>
      <c r="D20" s="10" t="s">
        <v>119</v>
      </c>
      <c r="E20" s="10" t="s">
        <v>120</v>
      </c>
      <c r="F20" s="10" t="s">
        <v>121</v>
      </c>
      <c r="G20" s="10" t="s">
        <v>122</v>
      </c>
      <c r="H20" s="10" t="s">
        <v>123</v>
      </c>
      <c r="I20" s="10" t="s">
        <v>124</v>
      </c>
      <c r="J20" s="10" t="s">
        <v>125</v>
      </c>
      <c r="K20" s="10" t="s">
        <v>126</v>
      </c>
      <c r="L20" s="10" t="s">
        <v>127</v>
      </c>
      <c r="M20" s="10" t="s">
        <v>128</v>
      </c>
      <c r="N20" s="10" t="s">
        <v>47</v>
      </c>
    </row>
    <row r="21" spans="1:14" ht="15.75">
      <c r="A21" s="11">
        <v>402</v>
      </c>
      <c r="B21" s="12">
        <f>+B22+B23+B24</f>
        <v>0</v>
      </c>
      <c r="C21" s="12">
        <f t="shared" ref="C21:M21" si="0">+C22+C23+C24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  <c r="H21" s="12">
        <f t="shared" si="0"/>
        <v>0</v>
      </c>
      <c r="I21" s="12">
        <f t="shared" si="0"/>
        <v>0</v>
      </c>
      <c r="J21" s="12">
        <f t="shared" si="0"/>
        <v>0</v>
      </c>
      <c r="K21" s="12">
        <f t="shared" si="0"/>
        <v>0</v>
      </c>
      <c r="L21" s="12">
        <f t="shared" si="0"/>
        <v>0</v>
      </c>
      <c r="M21" s="12">
        <f t="shared" si="0"/>
        <v>0</v>
      </c>
      <c r="N21" s="11">
        <f>M21+L21+K21+J21+I21+H21+G21+F21+E21+D21+C21+B21</f>
        <v>0</v>
      </c>
    </row>
    <row r="22" spans="1:14" ht="15.75">
      <c r="A22" s="11">
        <v>402010101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1">
        <f>SUM(B22:M22)</f>
        <v>0</v>
      </c>
    </row>
    <row r="23" spans="1:14" ht="15.75">
      <c r="A23" s="11">
        <v>402050400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1">
        <f t="shared" ref="N23:N36" si="1">SUM(B23:M23)</f>
        <v>0</v>
      </c>
    </row>
    <row r="24" spans="1:14" ht="15.75">
      <c r="A24" s="11">
        <v>402060101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>
        <f t="shared" si="1"/>
        <v>0</v>
      </c>
    </row>
    <row r="25" spans="1:14" ht="15.75">
      <c r="A25" s="11">
        <v>403</v>
      </c>
      <c r="B25" s="12">
        <f>+B26+B27+B28</f>
        <v>0</v>
      </c>
      <c r="C25" s="12">
        <f t="shared" ref="C25:M25" si="2">+C26+C27+C28</f>
        <v>0</v>
      </c>
      <c r="D25" s="12">
        <f t="shared" si="2"/>
        <v>0</v>
      </c>
      <c r="E25" s="12">
        <f t="shared" si="2"/>
        <v>0</v>
      </c>
      <c r="F25" s="12">
        <f t="shared" si="2"/>
        <v>0</v>
      </c>
      <c r="G25" s="12">
        <f t="shared" si="2"/>
        <v>0</v>
      </c>
      <c r="H25" s="12">
        <f t="shared" si="2"/>
        <v>0</v>
      </c>
      <c r="I25" s="12">
        <f t="shared" si="2"/>
        <v>0</v>
      </c>
      <c r="J25" s="12">
        <f t="shared" si="2"/>
        <v>0</v>
      </c>
      <c r="K25" s="12">
        <f t="shared" si="2"/>
        <v>0</v>
      </c>
      <c r="L25" s="12">
        <f t="shared" si="2"/>
        <v>0</v>
      </c>
      <c r="M25" s="12">
        <f t="shared" si="2"/>
        <v>0</v>
      </c>
      <c r="N25" s="11">
        <f t="shared" si="1"/>
        <v>0</v>
      </c>
    </row>
    <row r="26" spans="1:14" ht="15.75">
      <c r="A26" s="11">
        <v>403010101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1">
        <f t="shared" si="1"/>
        <v>0</v>
      </c>
    </row>
    <row r="27" spans="1:14" ht="15.75">
      <c r="A27" s="11">
        <v>403010101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1">
        <f t="shared" si="1"/>
        <v>0</v>
      </c>
    </row>
    <row r="28" spans="1:14" ht="15.75">
      <c r="A28" s="11">
        <v>403180101</v>
      </c>
      <c r="B28" s="12"/>
      <c r="C28" s="12">
        <f>+C23*0.16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1">
        <f t="shared" si="1"/>
        <v>0</v>
      </c>
    </row>
    <row r="29" spans="1:14" ht="15.75">
      <c r="A29" s="11">
        <v>404</v>
      </c>
      <c r="B29" s="12">
        <f>+B30+B31+B32</f>
        <v>0</v>
      </c>
      <c r="C29" s="12">
        <f t="shared" ref="C29:M29" si="3">+C30+C31+C32</f>
        <v>0</v>
      </c>
      <c r="D29" s="12">
        <f t="shared" si="3"/>
        <v>0</v>
      </c>
      <c r="E29" s="12">
        <f t="shared" si="3"/>
        <v>0</v>
      </c>
      <c r="F29" s="12">
        <f t="shared" si="3"/>
        <v>0</v>
      </c>
      <c r="G29" s="12">
        <f t="shared" si="3"/>
        <v>0</v>
      </c>
      <c r="H29" s="12">
        <f t="shared" si="3"/>
        <v>0</v>
      </c>
      <c r="I29" s="12">
        <f t="shared" si="3"/>
        <v>0</v>
      </c>
      <c r="J29" s="12">
        <f t="shared" si="3"/>
        <v>0</v>
      </c>
      <c r="K29" s="12">
        <f t="shared" si="3"/>
        <v>0</v>
      </c>
      <c r="L29" s="12">
        <f t="shared" si="3"/>
        <v>0</v>
      </c>
      <c r="M29" s="12">
        <f t="shared" si="3"/>
        <v>0</v>
      </c>
      <c r="N29" s="11">
        <f t="shared" si="1"/>
        <v>0</v>
      </c>
    </row>
    <row r="30" spans="1:14" ht="15.75">
      <c r="A30" s="11">
        <v>404010101</v>
      </c>
      <c r="B30" s="8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1">
        <f t="shared" si="1"/>
        <v>0</v>
      </c>
    </row>
    <row r="31" spans="1:14" ht="15.75">
      <c r="A31" s="11">
        <v>404010101</v>
      </c>
      <c r="B31" s="8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1">
        <f t="shared" si="1"/>
        <v>0</v>
      </c>
    </row>
    <row r="32" spans="1:14" ht="15.75">
      <c r="A32" s="11">
        <v>404090200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1">
        <f t="shared" si="1"/>
        <v>0</v>
      </c>
    </row>
    <row r="33" spans="1:14" ht="15.75">
      <c r="A33" s="11">
        <v>405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1">
        <f t="shared" si="1"/>
        <v>0</v>
      </c>
    </row>
    <row r="34" spans="1:14" ht="15.75">
      <c r="A34" s="13">
        <v>407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1">
        <f t="shared" si="1"/>
        <v>0</v>
      </c>
    </row>
    <row r="35" spans="1:14" ht="15.75">
      <c r="A35" s="13">
        <v>408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1">
        <f t="shared" si="1"/>
        <v>0</v>
      </c>
    </row>
    <row r="36" spans="1:14" ht="15.75">
      <c r="A36" s="13">
        <v>411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1">
        <f t="shared" si="1"/>
        <v>0</v>
      </c>
    </row>
    <row r="37" spans="1:14" ht="31.5">
      <c r="A37" s="15" t="s">
        <v>131</v>
      </c>
      <c r="B37" s="16">
        <f>+B21+B25+B29+B33+B34+B35+B36</f>
        <v>0</v>
      </c>
      <c r="C37" s="16">
        <f t="shared" ref="C37:L37" si="4">+C21+C25+C29+C33+C34+C35+C36</f>
        <v>0</v>
      </c>
      <c r="D37" s="16">
        <f t="shared" si="4"/>
        <v>0</v>
      </c>
      <c r="E37" s="16">
        <f t="shared" si="4"/>
        <v>0</v>
      </c>
      <c r="F37" s="16">
        <f t="shared" si="4"/>
        <v>0</v>
      </c>
      <c r="G37" s="16">
        <f t="shared" si="4"/>
        <v>0</v>
      </c>
      <c r="H37" s="16">
        <f t="shared" si="4"/>
        <v>0</v>
      </c>
      <c r="I37" s="16">
        <f t="shared" si="4"/>
        <v>0</v>
      </c>
      <c r="J37" s="16">
        <f t="shared" si="4"/>
        <v>0</v>
      </c>
      <c r="K37" s="16">
        <f t="shared" si="4"/>
        <v>0</v>
      </c>
      <c r="L37" s="16">
        <f t="shared" si="4"/>
        <v>0</v>
      </c>
      <c r="M37" s="16">
        <f>+M21+M25+M29+M33+M34+M35+M36</f>
        <v>0</v>
      </c>
      <c r="N37" s="16">
        <f>+N21+N25+N29+N33+N34+N35+N36</f>
        <v>0</v>
      </c>
    </row>
    <row r="38" spans="1:14" ht="15.75">
      <c r="A38" s="155" t="s">
        <v>132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</row>
    <row r="39" spans="1:14" ht="15.75">
      <c r="A39" s="156" t="s">
        <v>133</v>
      </c>
      <c r="B39" s="157"/>
      <c r="C39" s="157"/>
      <c r="D39" s="158"/>
      <c r="E39" s="156" t="s">
        <v>134</v>
      </c>
      <c r="F39" s="157"/>
      <c r="G39" s="157"/>
      <c r="H39" s="157"/>
      <c r="I39" s="158"/>
      <c r="J39" s="156" t="s">
        <v>135</v>
      </c>
      <c r="K39" s="157"/>
      <c r="L39" s="157"/>
      <c r="M39" s="157"/>
      <c r="N39" s="158"/>
    </row>
    <row r="40" spans="1:14" ht="15.75">
      <c r="A40" s="159"/>
      <c r="B40" s="160"/>
      <c r="C40" s="160"/>
      <c r="D40" s="161"/>
      <c r="E40" s="156" t="s">
        <v>136</v>
      </c>
      <c r="F40" s="157"/>
      <c r="G40" s="157"/>
      <c r="H40" s="157"/>
      <c r="I40" s="158"/>
      <c r="J40" s="156" t="s">
        <v>137</v>
      </c>
      <c r="K40" s="157"/>
      <c r="L40" s="157"/>
      <c r="M40" s="157"/>
      <c r="N40" s="158"/>
    </row>
    <row r="41" spans="1:14" ht="15.75">
      <c r="A41" s="156" t="s">
        <v>138</v>
      </c>
      <c r="B41" s="157"/>
      <c r="C41" s="157"/>
      <c r="D41" s="158"/>
      <c r="E41" s="159"/>
      <c r="F41" s="160"/>
      <c r="G41" s="160"/>
      <c r="H41" s="160"/>
      <c r="I41" s="161"/>
      <c r="J41" s="159"/>
      <c r="K41" s="160"/>
      <c r="L41" s="160"/>
      <c r="M41" s="160"/>
      <c r="N41" s="161"/>
    </row>
    <row r="42" spans="1:14" ht="15.75">
      <c r="A42" s="159"/>
      <c r="B42" s="160"/>
      <c r="C42" s="160"/>
      <c r="D42" s="161"/>
      <c r="E42" s="156" t="s">
        <v>139</v>
      </c>
      <c r="F42" s="157"/>
      <c r="G42" s="157"/>
      <c r="H42" s="157"/>
      <c r="I42" s="158"/>
      <c r="J42" s="156" t="s">
        <v>140</v>
      </c>
      <c r="K42" s="157"/>
      <c r="L42" s="157"/>
      <c r="M42" s="157"/>
      <c r="N42" s="158"/>
    </row>
    <row r="43" spans="1:14" ht="15.75">
      <c r="A43" s="156" t="s">
        <v>141</v>
      </c>
      <c r="B43" s="157"/>
      <c r="C43" s="157"/>
      <c r="D43" s="158"/>
      <c r="E43" s="159"/>
      <c r="F43" s="160"/>
      <c r="G43" s="160"/>
      <c r="H43" s="160"/>
      <c r="I43" s="161"/>
      <c r="J43" s="159"/>
      <c r="K43" s="160"/>
      <c r="L43" s="160"/>
      <c r="M43" s="160"/>
      <c r="N43" s="161"/>
    </row>
    <row r="44" spans="1:14" ht="15.75">
      <c r="A44" s="159"/>
      <c r="B44" s="160"/>
      <c r="C44" s="160"/>
      <c r="D44" s="161"/>
      <c r="E44" s="156" t="s">
        <v>142</v>
      </c>
      <c r="F44" s="157"/>
      <c r="G44" s="157"/>
      <c r="H44" s="157"/>
      <c r="I44" s="158"/>
      <c r="J44" s="156" t="s">
        <v>143</v>
      </c>
      <c r="K44" s="157"/>
      <c r="L44" s="157"/>
      <c r="M44" s="157"/>
      <c r="N44" s="158"/>
    </row>
    <row r="45" spans="1:14" ht="15.75">
      <c r="A45" s="156" t="s">
        <v>144</v>
      </c>
      <c r="B45" s="157"/>
      <c r="C45" s="157"/>
      <c r="D45" s="158"/>
      <c r="E45" s="159"/>
      <c r="F45" s="160"/>
      <c r="G45" s="160"/>
      <c r="H45" s="160"/>
      <c r="I45" s="161"/>
      <c r="J45" s="159"/>
      <c r="K45" s="160"/>
      <c r="L45" s="160"/>
      <c r="M45" s="160"/>
      <c r="N45" s="161"/>
    </row>
    <row r="46" spans="1:14" ht="15.75">
      <c r="A46" s="159"/>
      <c r="B46" s="160"/>
      <c r="C46" s="160"/>
      <c r="D46" s="161"/>
      <c r="E46" s="156" t="s">
        <v>145</v>
      </c>
      <c r="F46" s="157"/>
      <c r="G46" s="157"/>
      <c r="H46" s="157"/>
      <c r="I46" s="158"/>
      <c r="J46" s="156" t="s">
        <v>146</v>
      </c>
      <c r="K46" s="157"/>
      <c r="L46" s="157"/>
      <c r="M46" s="157"/>
      <c r="N46" s="158"/>
    </row>
    <row r="47" spans="1:14" ht="15.75">
      <c r="A47" s="156" t="s">
        <v>147</v>
      </c>
      <c r="B47" s="157"/>
      <c r="C47" s="157"/>
      <c r="D47" s="158"/>
      <c r="E47" s="159"/>
      <c r="F47" s="160"/>
      <c r="G47" s="160"/>
      <c r="H47" s="160"/>
      <c r="I47" s="161"/>
      <c r="J47" s="159"/>
      <c r="K47" s="160"/>
      <c r="L47" s="160"/>
      <c r="M47" s="160"/>
      <c r="N47" s="161"/>
    </row>
    <row r="48" spans="1:14" ht="15.75">
      <c r="A48" s="159"/>
      <c r="B48" s="160"/>
      <c r="C48" s="160"/>
      <c r="D48" s="161"/>
      <c r="E48" s="156" t="s">
        <v>148</v>
      </c>
      <c r="F48" s="157"/>
      <c r="G48" s="157"/>
      <c r="H48" s="157"/>
      <c r="I48" s="158"/>
      <c r="J48" s="156" t="s">
        <v>149</v>
      </c>
      <c r="K48" s="157"/>
      <c r="L48" s="157"/>
      <c r="M48" s="157"/>
      <c r="N48" s="158"/>
    </row>
    <row r="49" spans="1:14" ht="15.75">
      <c r="A49" s="156" t="s">
        <v>150</v>
      </c>
      <c r="B49" s="157"/>
      <c r="C49" s="157"/>
      <c r="D49" s="158"/>
      <c r="E49" s="159"/>
      <c r="F49" s="160"/>
      <c r="G49" s="160"/>
      <c r="H49" s="160"/>
      <c r="I49" s="161"/>
      <c r="J49" s="159"/>
      <c r="K49" s="160"/>
      <c r="L49" s="160"/>
      <c r="M49" s="160"/>
      <c r="N49" s="161"/>
    </row>
    <row r="50" spans="1:14" ht="15.75">
      <c r="A50" s="159"/>
      <c r="B50" s="160"/>
      <c r="C50" s="160"/>
      <c r="D50" s="161"/>
      <c r="E50" s="163"/>
      <c r="F50" s="164"/>
      <c r="G50" s="164"/>
      <c r="H50" s="164"/>
      <c r="I50" s="165"/>
      <c r="J50" s="156" t="s">
        <v>151</v>
      </c>
      <c r="K50" s="157"/>
      <c r="L50" s="157"/>
      <c r="M50" s="157"/>
      <c r="N50" s="158"/>
    </row>
    <row r="51" spans="1:14" ht="15.75">
      <c r="A51" s="163"/>
      <c r="B51" s="164"/>
      <c r="C51" s="164"/>
      <c r="D51" s="165"/>
      <c r="E51" s="163"/>
      <c r="F51" s="164"/>
      <c r="G51" s="164"/>
      <c r="H51" s="164"/>
      <c r="I51" s="165"/>
      <c r="J51" s="159"/>
      <c r="K51" s="160"/>
      <c r="L51" s="160"/>
      <c r="M51" s="160"/>
      <c r="N51" s="161"/>
    </row>
    <row r="52" spans="1:14" ht="15.75">
      <c r="A52" s="163"/>
      <c r="B52" s="164"/>
      <c r="C52" s="164"/>
      <c r="D52" s="165"/>
      <c r="E52" s="163"/>
      <c r="F52" s="164"/>
      <c r="G52" s="164"/>
      <c r="H52" s="164"/>
      <c r="I52" s="165"/>
      <c r="J52" s="156" t="s">
        <v>152</v>
      </c>
      <c r="K52" s="157"/>
      <c r="L52" s="157"/>
      <c r="M52" s="157"/>
      <c r="N52" s="158"/>
    </row>
    <row r="53" spans="1:14" ht="15.75">
      <c r="A53" s="163"/>
      <c r="B53" s="164"/>
      <c r="C53" s="164"/>
      <c r="D53" s="165"/>
      <c r="E53" s="163"/>
      <c r="F53" s="164"/>
      <c r="G53" s="164"/>
      <c r="H53" s="164"/>
      <c r="I53" s="165"/>
      <c r="J53" s="159"/>
      <c r="K53" s="160"/>
      <c r="L53" s="160"/>
      <c r="M53" s="160"/>
      <c r="N53" s="161"/>
    </row>
    <row r="54" spans="1:14" ht="15.75">
      <c r="A54" s="163"/>
      <c r="B54" s="164"/>
      <c r="C54" s="164"/>
      <c r="D54" s="165"/>
      <c r="E54" s="163"/>
      <c r="F54" s="164"/>
      <c r="G54" s="164"/>
      <c r="H54" s="164"/>
      <c r="I54" s="165"/>
      <c r="J54" s="156" t="s">
        <v>153</v>
      </c>
      <c r="K54" s="157"/>
      <c r="L54" s="157"/>
      <c r="M54" s="157"/>
      <c r="N54" s="158"/>
    </row>
    <row r="55" spans="1:14" ht="15.75">
      <c r="A55" s="163"/>
      <c r="B55" s="164"/>
      <c r="C55" s="164"/>
      <c r="D55" s="165"/>
      <c r="E55" s="163"/>
      <c r="F55" s="164"/>
      <c r="G55" s="164"/>
      <c r="H55" s="164"/>
      <c r="I55" s="165"/>
      <c r="J55" s="159"/>
      <c r="K55" s="160"/>
      <c r="L55" s="160"/>
      <c r="M55" s="160"/>
      <c r="N55" s="161"/>
    </row>
    <row r="56" spans="1:14" ht="15.75">
      <c r="A56" s="163"/>
      <c r="B56" s="164"/>
      <c r="C56" s="164"/>
      <c r="D56" s="165"/>
      <c r="E56" s="163"/>
      <c r="F56" s="164"/>
      <c r="G56" s="164"/>
      <c r="H56" s="164"/>
      <c r="I56" s="165"/>
      <c r="J56" s="156" t="s">
        <v>154</v>
      </c>
      <c r="K56" s="157"/>
      <c r="L56" s="157"/>
      <c r="M56" s="157"/>
      <c r="N56" s="158"/>
    </row>
    <row r="57" spans="1:14" ht="15.75">
      <c r="A57" s="163"/>
      <c r="B57" s="164"/>
      <c r="C57" s="164"/>
      <c r="D57" s="165"/>
      <c r="E57" s="163"/>
      <c r="F57" s="164"/>
      <c r="G57" s="164"/>
      <c r="H57" s="164"/>
      <c r="I57" s="165"/>
      <c r="J57" s="159"/>
      <c r="K57" s="160"/>
      <c r="L57" s="160"/>
      <c r="M57" s="160"/>
      <c r="N57" s="161"/>
    </row>
    <row r="58" spans="1:14" ht="15.75">
      <c r="A58" s="163"/>
      <c r="B58" s="164"/>
      <c r="C58" s="164"/>
      <c r="D58" s="165"/>
      <c r="E58" s="163"/>
      <c r="F58" s="164"/>
      <c r="G58" s="164"/>
      <c r="H58" s="164"/>
      <c r="I58" s="165"/>
      <c r="J58" s="156" t="s">
        <v>155</v>
      </c>
      <c r="K58" s="157"/>
      <c r="L58" s="157"/>
      <c r="M58" s="157"/>
      <c r="N58" s="158"/>
    </row>
    <row r="59" spans="1:14" ht="15.75">
      <c r="A59" s="17"/>
      <c r="B59" s="18"/>
      <c r="C59" s="18"/>
      <c r="D59" s="19"/>
      <c r="E59" s="17"/>
      <c r="F59" s="18"/>
      <c r="G59" s="18"/>
      <c r="H59" s="18"/>
      <c r="I59" s="19"/>
      <c r="J59" s="159"/>
      <c r="K59" s="160"/>
      <c r="L59" s="160"/>
      <c r="M59" s="160"/>
      <c r="N59" s="161"/>
    </row>
    <row r="60" spans="1:14" ht="15.75">
      <c r="A60" s="17"/>
      <c r="B60" s="18"/>
      <c r="C60" s="18"/>
      <c r="D60" s="19"/>
      <c r="E60" s="17"/>
      <c r="F60" s="18"/>
      <c r="G60" s="18"/>
      <c r="H60" s="18"/>
      <c r="I60" s="19"/>
      <c r="J60" s="156" t="s">
        <v>156</v>
      </c>
      <c r="K60" s="157"/>
      <c r="L60" s="157"/>
      <c r="M60" s="157"/>
      <c r="N60" s="158"/>
    </row>
    <row r="61" spans="1:14" ht="15.75">
      <c r="A61" s="17"/>
      <c r="B61" s="18"/>
      <c r="C61" s="18"/>
      <c r="D61" s="19"/>
      <c r="E61" s="17"/>
      <c r="F61" s="18"/>
      <c r="G61" s="18"/>
      <c r="H61" s="18"/>
      <c r="I61" s="19"/>
      <c r="J61" s="159"/>
      <c r="K61" s="160"/>
      <c r="L61" s="160"/>
      <c r="M61" s="160"/>
      <c r="N61" s="161"/>
    </row>
    <row r="62" spans="1:14" ht="15.75">
      <c r="A62" s="17"/>
      <c r="B62" s="18"/>
      <c r="C62" s="18"/>
      <c r="D62" s="19"/>
      <c r="E62" s="17"/>
      <c r="F62" s="18"/>
      <c r="G62" s="18"/>
      <c r="H62" s="18"/>
      <c r="I62" s="19"/>
      <c r="J62" s="156" t="s">
        <v>157</v>
      </c>
      <c r="K62" s="157"/>
      <c r="L62" s="157"/>
      <c r="M62" s="157"/>
      <c r="N62" s="158"/>
    </row>
    <row r="63" spans="1:14" ht="15.75">
      <c r="A63" s="17"/>
      <c r="B63" s="18"/>
      <c r="C63" s="18"/>
      <c r="D63" s="19"/>
      <c r="E63" s="17"/>
      <c r="F63" s="18"/>
      <c r="G63" s="18"/>
      <c r="H63" s="18"/>
      <c r="I63" s="19"/>
      <c r="J63" s="159"/>
      <c r="K63" s="160"/>
      <c r="L63" s="160"/>
      <c r="M63" s="160"/>
      <c r="N63" s="161"/>
    </row>
    <row r="64" spans="1:14" ht="15.75">
      <c r="A64" s="17"/>
      <c r="B64" s="18"/>
      <c r="C64" s="18"/>
      <c r="D64" s="19"/>
      <c r="E64" s="17"/>
      <c r="F64" s="18"/>
      <c r="G64" s="18"/>
      <c r="H64" s="18"/>
      <c r="I64" s="19"/>
      <c r="J64" s="156" t="s">
        <v>158</v>
      </c>
      <c r="K64" s="157"/>
      <c r="L64" s="157"/>
      <c r="M64" s="157"/>
      <c r="N64" s="158"/>
    </row>
    <row r="65" spans="1:14" ht="15.75">
      <c r="A65" s="17"/>
      <c r="B65" s="18"/>
      <c r="C65" s="18"/>
      <c r="D65" s="19"/>
      <c r="E65" s="17"/>
      <c r="F65" s="18"/>
      <c r="G65" s="18"/>
      <c r="H65" s="18"/>
      <c r="I65" s="19"/>
      <c r="J65" s="159"/>
      <c r="K65" s="160"/>
      <c r="L65" s="160"/>
      <c r="M65" s="160"/>
      <c r="N65" s="161"/>
    </row>
    <row r="66" spans="1:14" ht="15.75">
      <c r="A66" s="17"/>
      <c r="B66" s="18"/>
      <c r="C66" s="18"/>
      <c r="D66" s="19"/>
      <c r="E66" s="17"/>
      <c r="F66" s="18"/>
      <c r="G66" s="18"/>
      <c r="H66" s="18"/>
      <c r="I66" s="19"/>
      <c r="J66" s="156" t="s">
        <v>159</v>
      </c>
      <c r="K66" s="157"/>
      <c r="L66" s="157"/>
      <c r="M66" s="157"/>
      <c r="N66" s="158"/>
    </row>
    <row r="67" spans="1:14" ht="15.75">
      <c r="A67" s="17"/>
      <c r="B67" s="18"/>
      <c r="C67" s="18"/>
      <c r="D67" s="19"/>
      <c r="E67" s="17"/>
      <c r="F67" s="18"/>
      <c r="G67" s="18"/>
      <c r="H67" s="18"/>
      <c r="I67" s="19"/>
      <c r="J67" s="159"/>
      <c r="K67" s="160"/>
      <c r="L67" s="160"/>
      <c r="M67" s="160"/>
      <c r="N67" s="161"/>
    </row>
    <row r="68" spans="1:14" ht="15.75">
      <c r="A68" s="17"/>
      <c r="B68" s="18"/>
      <c r="C68" s="18"/>
      <c r="D68" s="19"/>
      <c r="E68" s="17"/>
      <c r="F68" s="18"/>
      <c r="G68" s="18"/>
      <c r="H68" s="18"/>
      <c r="I68" s="19"/>
      <c r="J68" s="156" t="s">
        <v>160</v>
      </c>
      <c r="K68" s="157"/>
      <c r="L68" s="157"/>
      <c r="M68" s="157"/>
      <c r="N68" s="158"/>
    </row>
    <row r="69" spans="1:14" ht="15.75">
      <c r="A69" s="17"/>
      <c r="B69" s="18"/>
      <c r="C69" s="18"/>
      <c r="D69" s="19"/>
      <c r="E69" s="17"/>
      <c r="F69" s="18"/>
      <c r="G69" s="18"/>
      <c r="H69" s="18"/>
      <c r="I69" s="19"/>
      <c r="J69" s="159"/>
      <c r="K69" s="160"/>
      <c r="L69" s="160"/>
      <c r="M69" s="160"/>
      <c r="N69" s="161"/>
    </row>
    <row r="70" spans="1:14" ht="15.75">
      <c r="A70" s="17"/>
      <c r="B70" s="18"/>
      <c r="C70" s="18"/>
      <c r="D70" s="19"/>
      <c r="E70" s="17"/>
      <c r="F70" s="18"/>
      <c r="G70" s="18"/>
      <c r="H70" s="18"/>
      <c r="I70" s="19"/>
      <c r="J70" s="156" t="s">
        <v>161</v>
      </c>
      <c r="K70" s="157"/>
      <c r="L70" s="157"/>
      <c r="M70" s="157"/>
      <c r="N70" s="158"/>
    </row>
    <row r="71" spans="1:14" ht="15.75">
      <c r="A71" s="17"/>
      <c r="B71" s="18"/>
      <c r="C71" s="18"/>
      <c r="D71" s="19"/>
      <c r="E71" s="17"/>
      <c r="F71" s="18"/>
      <c r="G71" s="18"/>
      <c r="H71" s="18"/>
      <c r="I71" s="19"/>
      <c r="J71" s="159"/>
      <c r="K71" s="160"/>
      <c r="L71" s="160"/>
      <c r="M71" s="160"/>
      <c r="N71" s="161"/>
    </row>
    <row r="72" spans="1:14" ht="15.75">
      <c r="A72" s="17"/>
      <c r="B72" s="18"/>
      <c r="C72" s="18"/>
      <c r="D72" s="19"/>
      <c r="E72" s="17"/>
      <c r="F72" s="18"/>
      <c r="G72" s="18"/>
      <c r="H72" s="18"/>
      <c r="I72" s="19"/>
      <c r="J72" s="156" t="s">
        <v>162</v>
      </c>
      <c r="K72" s="157"/>
      <c r="L72" s="157"/>
      <c r="M72" s="157"/>
      <c r="N72" s="158"/>
    </row>
    <row r="73" spans="1:14" ht="15.75">
      <c r="A73" s="17"/>
      <c r="B73" s="18"/>
      <c r="C73" s="18"/>
      <c r="D73" s="19"/>
      <c r="E73" s="17"/>
      <c r="F73" s="18"/>
      <c r="G73" s="18"/>
      <c r="H73" s="18"/>
      <c r="I73" s="19"/>
      <c r="J73" s="159"/>
      <c r="K73" s="160"/>
      <c r="L73" s="160"/>
      <c r="M73" s="160"/>
      <c r="N73" s="161"/>
    </row>
    <row r="74" spans="1:14" ht="15.75">
      <c r="A74" s="17"/>
      <c r="B74" s="18"/>
      <c r="C74" s="18"/>
      <c r="D74" s="19"/>
      <c r="E74" s="17"/>
      <c r="F74" s="18"/>
      <c r="G74" s="18"/>
      <c r="H74" s="18"/>
      <c r="I74" s="19"/>
      <c r="J74" s="156" t="s">
        <v>163</v>
      </c>
      <c r="K74" s="157"/>
      <c r="L74" s="157"/>
      <c r="M74" s="157"/>
      <c r="N74" s="158"/>
    </row>
    <row r="75" spans="1:14" ht="15.75">
      <c r="A75" s="17"/>
      <c r="B75" s="18"/>
      <c r="C75" s="18"/>
      <c r="D75" s="19"/>
      <c r="E75" s="17"/>
      <c r="F75" s="18"/>
      <c r="G75" s="18"/>
      <c r="H75" s="18"/>
      <c r="I75" s="19"/>
      <c r="J75" s="159"/>
      <c r="K75" s="160"/>
      <c r="L75" s="160"/>
      <c r="M75" s="160"/>
      <c r="N75" s="161"/>
    </row>
    <row r="76" spans="1:14" ht="15.75">
      <c r="A76" s="163"/>
      <c r="B76" s="164"/>
      <c r="C76" s="164"/>
      <c r="D76" s="165"/>
      <c r="E76" s="163"/>
      <c r="F76" s="164"/>
      <c r="G76" s="164"/>
      <c r="H76" s="164"/>
      <c r="I76" s="165"/>
      <c r="J76" s="166" t="s">
        <v>164</v>
      </c>
      <c r="K76" s="167"/>
      <c r="L76" s="167"/>
      <c r="M76" s="167"/>
      <c r="N76" s="168"/>
    </row>
    <row r="77" spans="1:14" ht="15.75">
      <c r="A77" s="17"/>
      <c r="B77" s="18"/>
      <c r="C77" s="18"/>
      <c r="D77" s="19"/>
      <c r="E77" s="17"/>
      <c r="F77" s="18"/>
      <c r="G77" s="18"/>
      <c r="H77" s="18"/>
      <c r="I77" s="19"/>
      <c r="J77" s="169"/>
      <c r="K77" s="170"/>
      <c r="L77" s="170"/>
      <c r="M77" s="170"/>
      <c r="N77" s="171"/>
    </row>
    <row r="78" spans="1:14" ht="15.75">
      <c r="A78" s="17"/>
      <c r="B78" s="18"/>
      <c r="C78" s="18"/>
      <c r="D78" s="19"/>
      <c r="E78" s="17"/>
      <c r="F78" s="18"/>
      <c r="G78" s="18"/>
      <c r="H78" s="18"/>
      <c r="I78" s="19"/>
      <c r="J78" s="166" t="s">
        <v>165</v>
      </c>
      <c r="K78" s="167"/>
      <c r="L78" s="167"/>
      <c r="M78" s="167"/>
      <c r="N78" s="168"/>
    </row>
    <row r="79" spans="1:14" ht="15.75">
      <c r="A79" s="17"/>
      <c r="B79" s="18"/>
      <c r="C79" s="18"/>
      <c r="D79" s="19"/>
      <c r="E79" s="17"/>
      <c r="F79" s="18"/>
      <c r="G79" s="18"/>
      <c r="H79" s="18"/>
      <c r="I79" s="19"/>
      <c r="J79" s="169"/>
      <c r="K79" s="170"/>
      <c r="L79" s="170"/>
      <c r="M79" s="170"/>
      <c r="N79" s="171"/>
    </row>
    <row r="80" spans="1:14" ht="15.75">
      <c r="A80" s="17"/>
      <c r="B80" s="18"/>
      <c r="C80" s="18"/>
      <c r="D80" s="19"/>
      <c r="E80" s="17"/>
      <c r="F80" s="18"/>
      <c r="G80" s="18"/>
      <c r="H80" s="18"/>
      <c r="I80" s="19"/>
      <c r="J80" s="166" t="s">
        <v>166</v>
      </c>
      <c r="K80" s="167"/>
      <c r="L80" s="167"/>
      <c r="M80" s="167"/>
      <c r="N80" s="168"/>
    </row>
    <row r="81" spans="1:14" ht="15.75">
      <c r="A81" s="17"/>
      <c r="B81" s="18"/>
      <c r="C81" s="18"/>
      <c r="D81" s="19"/>
      <c r="E81" s="17"/>
      <c r="F81" s="18"/>
      <c r="G81" s="18"/>
      <c r="H81" s="18"/>
      <c r="I81" s="19"/>
      <c r="J81" s="169"/>
      <c r="K81" s="170"/>
      <c r="L81" s="170"/>
      <c r="M81" s="170"/>
      <c r="N81" s="171"/>
    </row>
    <row r="82" spans="1:14" ht="15.75">
      <c r="A82" s="17"/>
      <c r="B82" s="18"/>
      <c r="C82" s="18"/>
      <c r="D82" s="19"/>
      <c r="E82" s="17"/>
      <c r="F82" s="18"/>
      <c r="G82" s="18"/>
      <c r="H82" s="18"/>
      <c r="I82" s="19"/>
      <c r="J82" s="166" t="s">
        <v>167</v>
      </c>
      <c r="K82" s="167"/>
      <c r="L82" s="167"/>
      <c r="M82" s="167"/>
      <c r="N82" s="168"/>
    </row>
    <row r="83" spans="1:14" ht="15.75">
      <c r="A83" s="17"/>
      <c r="B83" s="18"/>
      <c r="C83" s="18"/>
      <c r="D83" s="19"/>
      <c r="E83" s="17"/>
      <c r="F83" s="18"/>
      <c r="G83" s="18"/>
      <c r="H83" s="18"/>
      <c r="I83" s="19"/>
      <c r="J83" s="169"/>
      <c r="K83" s="170"/>
      <c r="L83" s="170"/>
      <c r="M83" s="170"/>
      <c r="N83" s="171"/>
    </row>
    <row r="84" spans="1:14" ht="15.75">
      <c r="A84" s="17"/>
      <c r="B84" s="18"/>
      <c r="C84" s="18"/>
      <c r="D84" s="19"/>
      <c r="E84" s="17"/>
      <c r="F84" s="18"/>
      <c r="G84" s="18"/>
      <c r="H84" s="18"/>
      <c r="I84" s="19"/>
      <c r="J84" s="166" t="s">
        <v>168</v>
      </c>
      <c r="K84" s="167"/>
      <c r="L84" s="167"/>
      <c r="M84" s="167"/>
      <c r="N84" s="168"/>
    </row>
    <row r="85" spans="1:14" ht="15.75">
      <c r="A85" s="17"/>
      <c r="B85" s="18"/>
      <c r="C85" s="18"/>
      <c r="D85" s="19"/>
      <c r="E85" s="17"/>
      <c r="F85" s="18"/>
      <c r="G85" s="18"/>
      <c r="H85" s="18"/>
      <c r="I85" s="19"/>
      <c r="J85" s="169"/>
      <c r="K85" s="170"/>
      <c r="L85" s="170"/>
      <c r="M85" s="170"/>
      <c r="N85" s="171"/>
    </row>
    <row r="86" spans="1:14" ht="15.75">
      <c r="A86" s="17"/>
      <c r="B86" s="18"/>
      <c r="C86" s="18"/>
      <c r="D86" s="19"/>
      <c r="E86" s="17"/>
      <c r="F86" s="18"/>
      <c r="G86" s="18"/>
      <c r="H86" s="18"/>
      <c r="I86" s="19"/>
      <c r="J86" s="166" t="s">
        <v>169</v>
      </c>
      <c r="K86" s="167"/>
      <c r="L86" s="167"/>
      <c r="M86" s="167"/>
      <c r="N86" s="168"/>
    </row>
    <row r="87" spans="1:14" ht="15.75">
      <c r="A87" s="17"/>
      <c r="B87" s="18"/>
      <c r="C87" s="18"/>
      <c r="D87" s="19"/>
      <c r="E87" s="17"/>
      <c r="F87" s="18"/>
      <c r="G87" s="18"/>
      <c r="H87" s="18"/>
      <c r="I87" s="19"/>
      <c r="J87" s="169"/>
      <c r="K87" s="170"/>
      <c r="L87" s="170"/>
      <c r="M87" s="170"/>
      <c r="N87" s="171"/>
    </row>
    <row r="88" spans="1:14" ht="15.75">
      <c r="A88" s="156" t="s">
        <v>170</v>
      </c>
      <c r="B88" s="157"/>
      <c r="C88" s="157"/>
      <c r="D88" s="158"/>
      <c r="E88" s="156" t="s">
        <v>170</v>
      </c>
      <c r="F88" s="157"/>
      <c r="G88" s="157"/>
      <c r="H88" s="157"/>
      <c r="I88" s="158"/>
      <c r="J88" s="166" t="s">
        <v>170</v>
      </c>
      <c r="K88" s="167"/>
      <c r="L88" s="167"/>
      <c r="M88" s="167"/>
      <c r="N88" s="168"/>
    </row>
    <row r="89" spans="1:14" ht="15.75">
      <c r="A89" s="159">
        <f>A40+A42+A44+A46+A48+A50</f>
        <v>0</v>
      </c>
      <c r="B89" s="160"/>
      <c r="C89" s="160"/>
      <c r="D89" s="161"/>
      <c r="E89" s="159">
        <f>E41+E43+E45+E47+E49</f>
        <v>0</v>
      </c>
      <c r="F89" s="160"/>
      <c r="G89" s="160"/>
      <c r="H89" s="160"/>
      <c r="I89" s="161"/>
      <c r="J89" s="169">
        <f>J41+J43+J45+J47+J49+J51+J53+J55+J57+J59+J61+J63+J65+J67+J69+J71+J73+J75+J77+J79+J81+J83+J85+J87</f>
        <v>0</v>
      </c>
      <c r="K89" s="170"/>
      <c r="L89" s="170"/>
      <c r="M89" s="170"/>
      <c r="N89" s="171"/>
    </row>
    <row r="90" spans="1:14" ht="15.75">
      <c r="A90" s="175" t="s">
        <v>171</v>
      </c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</row>
    <row r="91" spans="1:14" ht="15.75">
      <c r="A91" s="176">
        <f>A89+E89+J89</f>
        <v>0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</row>
    <row r="92" spans="1:14" ht="15.75">
      <c r="A92" s="172" t="s">
        <v>172</v>
      </c>
      <c r="B92" s="172"/>
      <c r="C92" s="172"/>
      <c r="D92" s="172"/>
      <c r="E92" s="172"/>
      <c r="F92" s="172"/>
      <c r="G92" s="172"/>
      <c r="H92" s="172" t="s">
        <v>173</v>
      </c>
      <c r="I92" s="172"/>
      <c r="J92" s="172"/>
      <c r="K92" s="172"/>
      <c r="L92" s="172"/>
      <c r="M92" s="172"/>
      <c r="N92" s="172"/>
    </row>
    <row r="93" spans="1:14" ht="15.75">
      <c r="A93" s="173"/>
      <c r="B93" s="173"/>
      <c r="C93" s="173"/>
      <c r="D93" s="173"/>
      <c r="E93" s="173"/>
      <c r="F93" s="173"/>
      <c r="G93" s="173"/>
      <c r="H93" s="173">
        <v>0</v>
      </c>
      <c r="I93" s="173"/>
      <c r="J93" s="173"/>
      <c r="K93" s="173"/>
      <c r="L93" s="173"/>
      <c r="M93" s="173"/>
      <c r="N93" s="173"/>
    </row>
    <row r="94" spans="1:14" ht="15.75">
      <c r="A94" s="174" t="s">
        <v>174</v>
      </c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</row>
    <row r="95" spans="1:14" ht="32.1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6"/>
      <c r="N95" s="27" t="s">
        <v>110</v>
      </c>
    </row>
    <row r="96" spans="1:14" ht="1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6"/>
      <c r="N96" s="27" t="s">
        <v>60</v>
      </c>
    </row>
    <row r="97" spans="1:14" ht="1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6"/>
      <c r="N97" s="27" t="s">
        <v>61</v>
      </c>
    </row>
  </sheetData>
  <mergeCells count="124">
    <mergeCell ref="A92:G92"/>
    <mergeCell ref="H92:N92"/>
    <mergeCell ref="A93:G93"/>
    <mergeCell ref="H93:N93"/>
    <mergeCell ref="A94:N94"/>
    <mergeCell ref="J87:N87"/>
    <mergeCell ref="A88:D88"/>
    <mergeCell ref="E88:I88"/>
    <mergeCell ref="J88:N88"/>
    <mergeCell ref="A89:D89"/>
    <mergeCell ref="E89:I89"/>
    <mergeCell ref="J89:N89"/>
    <mergeCell ref="A90:N90"/>
    <mergeCell ref="A91:N91"/>
    <mergeCell ref="J78:N78"/>
    <mergeCell ref="J79:N79"/>
    <mergeCell ref="J80:N80"/>
    <mergeCell ref="J81:N81"/>
    <mergeCell ref="J82:N82"/>
    <mergeCell ref="J83:N83"/>
    <mergeCell ref="J84:N84"/>
    <mergeCell ref="J85:N85"/>
    <mergeCell ref="J86:N86"/>
    <mergeCell ref="J71:N71"/>
    <mergeCell ref="J72:N72"/>
    <mergeCell ref="J73:N73"/>
    <mergeCell ref="J74:N74"/>
    <mergeCell ref="J75:N75"/>
    <mergeCell ref="A76:D76"/>
    <mergeCell ref="E76:I76"/>
    <mergeCell ref="J76:N76"/>
    <mergeCell ref="J77:N77"/>
    <mergeCell ref="J62:N62"/>
    <mergeCell ref="J63:N63"/>
    <mergeCell ref="J64:N64"/>
    <mergeCell ref="J65:N65"/>
    <mergeCell ref="J66:N66"/>
    <mergeCell ref="J67:N67"/>
    <mergeCell ref="J68:N68"/>
    <mergeCell ref="J69:N69"/>
    <mergeCell ref="J70:N70"/>
    <mergeCell ref="A57:D57"/>
    <mergeCell ref="E57:I57"/>
    <mergeCell ref="J57:N57"/>
    <mergeCell ref="A58:D58"/>
    <mergeCell ref="E58:I58"/>
    <mergeCell ref="J58:N58"/>
    <mergeCell ref="J59:N59"/>
    <mergeCell ref="J60:N60"/>
    <mergeCell ref="J61:N61"/>
    <mergeCell ref="A54:D54"/>
    <mergeCell ref="E54:I54"/>
    <mergeCell ref="J54:N54"/>
    <mergeCell ref="A55:D55"/>
    <mergeCell ref="E55:I55"/>
    <mergeCell ref="J55:N55"/>
    <mergeCell ref="A56:D56"/>
    <mergeCell ref="E56:I56"/>
    <mergeCell ref="J56:N56"/>
    <mergeCell ref="A51:D51"/>
    <mergeCell ref="E51:I51"/>
    <mergeCell ref="J51:N51"/>
    <mergeCell ref="A52:D52"/>
    <mergeCell ref="E52:I52"/>
    <mergeCell ref="J52:N52"/>
    <mergeCell ref="A53:D53"/>
    <mergeCell ref="E53:I53"/>
    <mergeCell ref="J53:N53"/>
    <mergeCell ref="A48:D48"/>
    <mergeCell ref="E48:I48"/>
    <mergeCell ref="J48:N48"/>
    <mergeCell ref="A49:D49"/>
    <mergeCell ref="E49:I49"/>
    <mergeCell ref="J49:N49"/>
    <mergeCell ref="A50:D50"/>
    <mergeCell ref="E50:I50"/>
    <mergeCell ref="J50:N50"/>
    <mergeCell ref="A45:D45"/>
    <mergeCell ref="E45:I45"/>
    <mergeCell ref="J45:N45"/>
    <mergeCell ref="A46:D46"/>
    <mergeCell ref="E46:I46"/>
    <mergeCell ref="J46:N46"/>
    <mergeCell ref="A47:D47"/>
    <mergeCell ref="E47:I47"/>
    <mergeCell ref="J47:N47"/>
    <mergeCell ref="A42:D42"/>
    <mergeCell ref="E42:I42"/>
    <mergeCell ref="J42:N42"/>
    <mergeCell ref="A43:D43"/>
    <mergeCell ref="E43:I43"/>
    <mergeCell ref="J43:N43"/>
    <mergeCell ref="A44:D44"/>
    <mergeCell ref="E44:I44"/>
    <mergeCell ref="J44:N44"/>
    <mergeCell ref="A19:N19"/>
    <mergeCell ref="A38:N38"/>
    <mergeCell ref="A39:D39"/>
    <mergeCell ref="E39:I39"/>
    <mergeCell ref="J39:N39"/>
    <mergeCell ref="A40:D40"/>
    <mergeCell ref="E40:I40"/>
    <mergeCell ref="J40:N40"/>
    <mergeCell ref="A41:D41"/>
    <mergeCell ref="E41:I41"/>
    <mergeCell ref="J41:N41"/>
    <mergeCell ref="A10:N10"/>
    <mergeCell ref="A11:N11"/>
    <mergeCell ref="A12:N12"/>
    <mergeCell ref="A13:N13"/>
    <mergeCell ref="A14:N14"/>
    <mergeCell ref="A15:N15"/>
    <mergeCell ref="A16:N16"/>
    <mergeCell ref="M17:N17"/>
    <mergeCell ref="M18:N18"/>
    <mergeCell ref="A1:N1"/>
    <mergeCell ref="A2:N2"/>
    <mergeCell ref="A3:N3"/>
    <mergeCell ref="A4:N4"/>
    <mergeCell ref="A5:N5"/>
    <mergeCell ref="A6:N6"/>
    <mergeCell ref="A7:N7"/>
    <mergeCell ref="A8:N8"/>
    <mergeCell ref="A9:N9"/>
  </mergeCells>
  <pageMargins left="0.75" right="0.75" top="1" bottom="1" header="0.51180555555555596" footer="0.51180555555555596"/>
  <pageSetup scale="37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K38"/>
  <sheetViews>
    <sheetView topLeftCell="A13" workbookViewId="0">
      <selection activeCell="E38" sqref="E38"/>
    </sheetView>
  </sheetViews>
  <sheetFormatPr baseColWidth="10" defaultColWidth="9" defaultRowHeight="15"/>
  <cols>
    <col min="5" max="5" width="28.42578125" customWidth="1"/>
    <col min="6" max="6" width="19" customWidth="1"/>
    <col min="7" max="8" width="17.42578125" customWidth="1"/>
    <col min="9" max="9" width="17.140625" customWidth="1"/>
    <col min="10" max="10" width="17.42578125" customWidth="1"/>
    <col min="11" max="11" width="16.42578125" customWidth="1"/>
  </cols>
  <sheetData>
    <row r="6" spans="4:5" ht="15.75">
      <c r="D6" s="1"/>
    </row>
    <row r="16" spans="4:5">
      <c r="E16" s="2">
        <v>17788760000</v>
      </c>
    </row>
    <row r="17" spans="4:11">
      <c r="D17">
        <v>402</v>
      </c>
      <c r="E17" s="2">
        <v>13650050000</v>
      </c>
    </row>
    <row r="18" spans="4:11">
      <c r="E18" s="2">
        <v>28539780000</v>
      </c>
    </row>
    <row r="19" spans="4:11">
      <c r="E19" s="3">
        <f>SUM(E16:E18)</f>
        <v>59978590000</v>
      </c>
      <c r="F19" s="3">
        <v>59978590000</v>
      </c>
    </row>
    <row r="21" spans="4:11">
      <c r="D21">
        <v>403</v>
      </c>
      <c r="E21" s="2">
        <v>52295145600</v>
      </c>
    </row>
    <row r="22" spans="4:11">
      <c r="E22" s="2">
        <v>64303672000</v>
      </c>
    </row>
    <row r="23" spans="4:11">
      <c r="E23" s="2">
        <v>52914236800</v>
      </c>
    </row>
    <row r="24" spans="4:11">
      <c r="E24" s="3">
        <f>SUM(E21:E23)</f>
        <v>169513054400</v>
      </c>
    </row>
    <row r="25" spans="4:11">
      <c r="F25" s="2"/>
    </row>
    <row r="26" spans="4:11">
      <c r="D26">
        <v>404</v>
      </c>
      <c r="E26" s="3">
        <v>93982000000</v>
      </c>
      <c r="F26" s="2">
        <f>E19+E24+E26</f>
        <v>323473644400</v>
      </c>
      <c r="G26" s="4">
        <v>484293266876</v>
      </c>
      <c r="H26" s="4">
        <f>G26-F26</f>
        <v>160819622476</v>
      </c>
      <c r="J26">
        <v>402</v>
      </c>
    </row>
    <row r="27" spans="4:11">
      <c r="H27" s="4">
        <f>H26/3</f>
        <v>53606540825.333336</v>
      </c>
      <c r="I27" s="4">
        <f>H27/3</f>
        <v>17868846941.777779</v>
      </c>
      <c r="J27" s="4">
        <f>E16+I27</f>
        <v>35657606941.777779</v>
      </c>
      <c r="K27" s="4">
        <f>J27/2</f>
        <v>17828803470.888889</v>
      </c>
    </row>
    <row r="28" spans="4:11">
      <c r="G28">
        <v>404</v>
      </c>
      <c r="H28">
        <v>403</v>
      </c>
      <c r="J28" s="4">
        <f>E17+I27</f>
        <v>31518896941.777779</v>
      </c>
    </row>
    <row r="29" spans="4:11">
      <c r="G29" s="4">
        <v>40375959175</v>
      </c>
      <c r="H29" s="4">
        <f>H27+E21</f>
        <v>105901686425.33334</v>
      </c>
      <c r="I29" s="4">
        <f>H29/2</f>
        <v>52950843212.666672</v>
      </c>
      <c r="J29" s="4">
        <f>E18+I27</f>
        <v>46408626941.777779</v>
      </c>
      <c r="K29" s="4">
        <f>J29/4</f>
        <v>11602156735.444445</v>
      </c>
    </row>
    <row r="30" spans="4:11">
      <c r="H30" s="4">
        <v>117909712825</v>
      </c>
      <c r="I30" s="4">
        <f>H30/2</f>
        <v>58954856412.5</v>
      </c>
      <c r="J30" s="5">
        <f>J27+J28+J29</f>
        <v>113585130825.33334</v>
      </c>
    </row>
    <row r="31" spans="4:11">
      <c r="H31" s="4">
        <f>H27+E23</f>
        <v>106520777625.33334</v>
      </c>
      <c r="I31" s="4">
        <f>H31/4</f>
        <v>26630194406.333336</v>
      </c>
    </row>
    <row r="32" spans="4:11">
      <c r="H32" s="5">
        <f>SUM(H29:H31)</f>
        <v>330332176875.66669</v>
      </c>
    </row>
    <row r="34" spans="4:9">
      <c r="H34" s="4">
        <f>G29+H32+J30</f>
        <v>484293266876</v>
      </c>
    </row>
    <row r="35" spans="4:9">
      <c r="H35" s="4">
        <f>H34-G26</f>
        <v>0</v>
      </c>
      <c r="I35" s="4">
        <f>H35-G29</f>
        <v>-40375959175</v>
      </c>
    </row>
    <row r="36" spans="4:9">
      <c r="D36">
        <v>407</v>
      </c>
      <c r="E36" s="4">
        <v>922513539322</v>
      </c>
      <c r="F36" s="4">
        <f>G26+E36</f>
        <v>1406806806198</v>
      </c>
    </row>
    <row r="37" spans="4:9">
      <c r="H37" s="4">
        <f>H34-G26</f>
        <v>0</v>
      </c>
    </row>
    <row r="38" spans="4:9">
      <c r="E38" s="4">
        <f>E36/12</f>
        <v>76876128276.833328</v>
      </c>
      <c r="H38" s="4">
        <f>H30-H37</f>
        <v>117909712825</v>
      </c>
    </row>
  </sheetData>
  <pageMargins left="0.69930555555555596" right="0.69930555555555596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150</vt:i4>
      </vt:variant>
    </vt:vector>
  </HeadingPairs>
  <TitlesOfParts>
    <vt:vector size="158" baseType="lpstr">
      <vt:lpstr>Ficha del Proy.</vt:lpstr>
      <vt:lpstr>Objetivo y Alcance</vt:lpstr>
      <vt:lpstr>Acción Específica 1</vt:lpstr>
      <vt:lpstr>Acción Específica 2</vt:lpstr>
      <vt:lpstr>Acción Específica 3</vt:lpstr>
      <vt:lpstr>Acción Específica 4</vt:lpstr>
      <vt:lpstr>Acción Específica 5</vt:lpstr>
      <vt:lpstr>Hoja1</vt:lpstr>
      <vt:lpstr>'Acción Específica 1'!_xlnm_Print_Area</vt:lpstr>
      <vt:lpstr>'Acción Específica 2'!_xlnm_Print_Area</vt:lpstr>
      <vt:lpstr>'Acción Específica 3'!_xlnm_Print_Area</vt:lpstr>
      <vt:lpstr>'Acción Específica 4'!_xlnm_Print_Area</vt:lpstr>
      <vt:lpstr>'Ficha del Proy.'!_xlnm_Print_Area</vt:lpstr>
      <vt:lpstr>'Objetivo y Alcance'!_xlnm_Print_Area</vt:lpstr>
      <vt:lpstr>'Acción Específica 1'!_xlnm_Print_Area_0</vt:lpstr>
      <vt:lpstr>'Acción Específica 2'!_xlnm_Print_Area_0</vt:lpstr>
      <vt:lpstr>'Acción Específica 3'!_xlnm_Print_Area_0</vt:lpstr>
      <vt:lpstr>'Acción Específica 4'!_xlnm_Print_Area_0</vt:lpstr>
      <vt:lpstr>'Ficha del Proy.'!_xlnm_Print_Area_0</vt:lpstr>
      <vt:lpstr>'Objetivo y Alcance'!_xlnm_Print_Area_0</vt:lpstr>
      <vt:lpstr>'Acción Específica 1'!_xlnm_Print_Area_0_0</vt:lpstr>
      <vt:lpstr>'Acción Específica 2'!_xlnm_Print_Area_0_0</vt:lpstr>
      <vt:lpstr>'Acción Específica 3'!_xlnm_Print_Area_0_0</vt:lpstr>
      <vt:lpstr>'Acción Específica 4'!_xlnm_Print_Area_0_0</vt:lpstr>
      <vt:lpstr>'Ficha del Proy.'!_xlnm_Print_Area_0_0</vt:lpstr>
      <vt:lpstr>'Objetivo y Alcance'!_xlnm_Print_Area_0_0</vt:lpstr>
      <vt:lpstr>'Acción Específica 1'!_xlnm_Print_Area_0_0_0</vt:lpstr>
      <vt:lpstr>'Acción Específica 2'!_xlnm_Print_Area_0_0_0</vt:lpstr>
      <vt:lpstr>'Acción Específica 3'!_xlnm_Print_Area_0_0_0</vt:lpstr>
      <vt:lpstr>'Acción Específica 4'!_xlnm_Print_Area_0_0_0</vt:lpstr>
      <vt:lpstr>'Ficha del Proy.'!_xlnm_Print_Area_0_0_0</vt:lpstr>
      <vt:lpstr>'Objetivo y Alcance'!_xlnm_Print_Area_0_0_0</vt:lpstr>
      <vt:lpstr>'Acción Específica 1'!_xlnm_Print_Area_0_0_0_0</vt:lpstr>
      <vt:lpstr>'Acción Específica 2'!_xlnm_Print_Area_0_0_0_0</vt:lpstr>
      <vt:lpstr>'Acción Específica 3'!_xlnm_Print_Area_0_0_0_0</vt:lpstr>
      <vt:lpstr>'Acción Específica 4'!_xlnm_Print_Area_0_0_0_0</vt:lpstr>
      <vt:lpstr>'Ficha del Proy.'!_xlnm_Print_Area_0_0_0_0</vt:lpstr>
      <vt:lpstr>'Objetivo y Alcance'!_xlnm_Print_Area_0_0_0_0</vt:lpstr>
      <vt:lpstr>'Acción Específica 1'!_xlnm_Print_Area_0_0_0_0_0</vt:lpstr>
      <vt:lpstr>'Acción Específica 2'!_xlnm_Print_Area_0_0_0_0_0</vt:lpstr>
      <vt:lpstr>'Acción Específica 3'!_xlnm_Print_Area_0_0_0_0_0</vt:lpstr>
      <vt:lpstr>'Acción Específica 4'!_xlnm_Print_Area_0_0_0_0_0</vt:lpstr>
      <vt:lpstr>'Ficha del Proy.'!_xlnm_Print_Area_0_0_0_0_0</vt:lpstr>
      <vt:lpstr>'Objetivo y Alcance'!_xlnm_Print_Area_0_0_0_0_0</vt:lpstr>
      <vt:lpstr>'Acción Específica 1'!_xlnm_Print_Area_0_0_0_0_0_0</vt:lpstr>
      <vt:lpstr>'Acción Específica 2'!_xlnm_Print_Area_0_0_0_0_0_0</vt:lpstr>
      <vt:lpstr>'Acción Específica 3'!_xlnm_Print_Area_0_0_0_0_0_0</vt:lpstr>
      <vt:lpstr>'Acción Específica 4'!_xlnm_Print_Area_0_0_0_0_0_0</vt:lpstr>
      <vt:lpstr>'Ficha del Proy.'!_xlnm_Print_Area_0_0_0_0_0_0</vt:lpstr>
      <vt:lpstr>'Objetivo y Alcance'!_xlnm_Print_Area_0_0_0_0_0_0</vt:lpstr>
      <vt:lpstr>'Acción Específica 1'!_xlnm_Print_Area_0_0_0_0_0_0_0</vt:lpstr>
      <vt:lpstr>'Acción Específica 2'!_xlnm_Print_Area_0_0_0_0_0_0_0</vt:lpstr>
      <vt:lpstr>'Acción Específica 3'!_xlnm_Print_Area_0_0_0_0_0_0_0</vt:lpstr>
      <vt:lpstr>'Acción Específica 4'!_xlnm_Print_Area_0_0_0_0_0_0_0</vt:lpstr>
      <vt:lpstr>'Ficha del Proy.'!_xlnm_Print_Area_0_0_0_0_0_0_0</vt:lpstr>
      <vt:lpstr>'Objetivo y Alcance'!_xlnm_Print_Area_0_0_0_0_0_0_0</vt:lpstr>
      <vt:lpstr>'Acción Específica 1'!_xlnm_Print_Area_0_0_0_0_0_0_0_0</vt:lpstr>
      <vt:lpstr>'Acción Específica 2'!_xlnm_Print_Area_0_0_0_0_0_0_0_0</vt:lpstr>
      <vt:lpstr>'Acción Específica 3'!_xlnm_Print_Area_0_0_0_0_0_0_0_0</vt:lpstr>
      <vt:lpstr>'Acción Específica 4'!_xlnm_Print_Area_0_0_0_0_0_0_0_0</vt:lpstr>
      <vt:lpstr>'Ficha del Proy.'!_xlnm_Print_Area_0_0_0_0_0_0_0_0</vt:lpstr>
      <vt:lpstr>'Objetivo y Alcance'!_xlnm_Print_Area_0_0_0_0_0_0_0_0</vt:lpstr>
      <vt:lpstr>'Acción Específica 1'!_xlnm_Print_Area_0_0_0_0_0_0_0_0_0</vt:lpstr>
      <vt:lpstr>'Acción Específica 2'!_xlnm_Print_Area_0_0_0_0_0_0_0_0_0</vt:lpstr>
      <vt:lpstr>'Acción Específica 3'!_xlnm_Print_Area_0_0_0_0_0_0_0_0_0</vt:lpstr>
      <vt:lpstr>'Acción Específica 4'!_xlnm_Print_Area_0_0_0_0_0_0_0_0_0</vt:lpstr>
      <vt:lpstr>'Ficha del Proy.'!_xlnm_Print_Area_0_0_0_0_0_0_0_0_0</vt:lpstr>
      <vt:lpstr>'Objetivo y Alcance'!_xlnm_Print_Area_0_0_0_0_0_0_0_0_0</vt:lpstr>
      <vt:lpstr>'Acción Específica 1'!_xlnm_Print_Area_0_0_0_0_0_0_0_0_0_0</vt:lpstr>
      <vt:lpstr>'Acción Específica 2'!_xlnm_Print_Area_0_0_0_0_0_0_0_0_0_0</vt:lpstr>
      <vt:lpstr>'Acción Específica 3'!_xlnm_Print_Area_0_0_0_0_0_0_0_0_0_0</vt:lpstr>
      <vt:lpstr>'Acción Específica 4'!_xlnm_Print_Area_0_0_0_0_0_0_0_0_0_0</vt:lpstr>
      <vt:lpstr>'Ficha del Proy.'!_xlnm_Print_Area_0_0_0_0_0_0_0_0_0_0</vt:lpstr>
      <vt:lpstr>'Objetivo y Alcance'!_xlnm_Print_Area_0_0_0_0_0_0_0_0_0_0</vt:lpstr>
      <vt:lpstr>'Acción Específica 1'!_xlnm_Print_Area_0_0_0_0_0_0_0_0_0_0_0</vt:lpstr>
      <vt:lpstr>'Acción Específica 2'!_xlnm_Print_Area_0_0_0_0_0_0_0_0_0_0_0</vt:lpstr>
      <vt:lpstr>'Acción Específica 3'!_xlnm_Print_Area_0_0_0_0_0_0_0_0_0_0_0</vt:lpstr>
      <vt:lpstr>'Acción Específica 4'!_xlnm_Print_Area_0_0_0_0_0_0_0_0_0_0_0</vt:lpstr>
      <vt:lpstr>'Ficha del Proy.'!_xlnm_Print_Area_0_0_0_0_0_0_0_0_0_0_0</vt:lpstr>
      <vt:lpstr>'Objetivo y Alcance'!_xlnm_Print_Area_0_0_0_0_0_0_0_0_0_0_0</vt:lpstr>
      <vt:lpstr>'Acción Específica 1'!_xlnm_Print_Area_0_0_0_0_0_0_0_0_0_0_0_0</vt:lpstr>
      <vt:lpstr>'Acción Específica 2'!_xlnm_Print_Area_0_0_0_0_0_0_0_0_0_0_0_0</vt:lpstr>
      <vt:lpstr>'Acción Específica 3'!_xlnm_Print_Area_0_0_0_0_0_0_0_0_0_0_0_0</vt:lpstr>
      <vt:lpstr>'Acción Específica 4'!_xlnm_Print_Area_0_0_0_0_0_0_0_0_0_0_0_0</vt:lpstr>
      <vt:lpstr>'Ficha del Proy.'!_xlnm_Print_Area_0_0_0_0_0_0_0_0_0_0_0_0</vt:lpstr>
      <vt:lpstr>'Objetivo y Alcance'!_xlnm_Print_Area_0_0_0_0_0_0_0_0_0_0_0_0</vt:lpstr>
      <vt:lpstr>'Acción Específica 1'!_xlnm_Print_Area_0_0_0_0_0_0_0_0_0_0_0_0_0</vt:lpstr>
      <vt:lpstr>'Acción Específica 2'!_xlnm_Print_Area_0_0_0_0_0_0_0_0_0_0_0_0_0</vt:lpstr>
      <vt:lpstr>'Acción Específica 3'!_xlnm_Print_Area_0_0_0_0_0_0_0_0_0_0_0_0_0</vt:lpstr>
      <vt:lpstr>'Acción Específica 4'!_xlnm_Print_Area_0_0_0_0_0_0_0_0_0_0_0_0_0</vt:lpstr>
      <vt:lpstr>'Ficha del Proy.'!_xlnm_Print_Area_0_0_0_0_0_0_0_0_0_0_0_0_0</vt:lpstr>
      <vt:lpstr>'Objetivo y Alcance'!_xlnm_Print_Area_0_0_0_0_0_0_0_0_0_0_0_0_0</vt:lpstr>
      <vt:lpstr>'Acción Específica 1'!_xlnm_Print_Area_0_0_0_0_0_0_0_0_0_0_0_0_0_0</vt:lpstr>
      <vt:lpstr>'Acción Específica 2'!_xlnm_Print_Area_0_0_0_0_0_0_0_0_0_0_0_0_0_0</vt:lpstr>
      <vt:lpstr>'Acción Específica 3'!_xlnm_Print_Area_0_0_0_0_0_0_0_0_0_0_0_0_0_0</vt:lpstr>
      <vt:lpstr>'Acción Específica 4'!_xlnm_Print_Area_0_0_0_0_0_0_0_0_0_0_0_0_0_0</vt:lpstr>
      <vt:lpstr>'Ficha del Proy.'!_xlnm_Print_Area_0_0_0_0_0_0_0_0_0_0_0_0_0_0</vt:lpstr>
      <vt:lpstr>'Objetivo y Alcance'!_xlnm_Print_Area_0_0_0_0_0_0_0_0_0_0_0_0_0_0</vt:lpstr>
      <vt:lpstr>'Acción Específica 1'!_xlnm_Print_Area_0_0_0_0_0_0_0_0_0_0_0_0_0_0_0</vt:lpstr>
      <vt:lpstr>'Acción Específica 2'!_xlnm_Print_Area_0_0_0_0_0_0_0_0_0_0_0_0_0_0_0</vt:lpstr>
      <vt:lpstr>'Acción Específica 3'!_xlnm_Print_Area_0_0_0_0_0_0_0_0_0_0_0_0_0_0_0</vt:lpstr>
      <vt:lpstr>'Acción Específica 4'!_xlnm_Print_Area_0_0_0_0_0_0_0_0_0_0_0_0_0_0_0</vt:lpstr>
      <vt:lpstr>'Ficha del Proy.'!_xlnm_Print_Area_0_0_0_0_0_0_0_0_0_0_0_0_0_0_0</vt:lpstr>
      <vt:lpstr>'Objetivo y Alcance'!_xlnm_Print_Area_0_0_0_0_0_0_0_0_0_0_0_0_0_0_0</vt:lpstr>
      <vt:lpstr>'Acción Específica 1'!_xlnm_Print_Area_0_0_0_0_0_0_0_0_0_0_0_0_0_0_0_0</vt:lpstr>
      <vt:lpstr>'Acción Específica 2'!_xlnm_Print_Area_0_0_0_0_0_0_0_0_0_0_0_0_0_0_0_0</vt:lpstr>
      <vt:lpstr>'Acción Específica 3'!_xlnm_Print_Area_0_0_0_0_0_0_0_0_0_0_0_0_0_0_0_0</vt:lpstr>
      <vt:lpstr>'Acción Específica 4'!_xlnm_Print_Area_0_0_0_0_0_0_0_0_0_0_0_0_0_0_0_0</vt:lpstr>
      <vt:lpstr>'Ficha del Proy.'!_xlnm_Print_Area_0_0_0_0_0_0_0_0_0_0_0_0_0_0_0_0</vt:lpstr>
      <vt:lpstr>'Objetivo y Alcance'!_xlnm_Print_Area_0_0_0_0_0_0_0_0_0_0_0_0_0_0_0_0</vt:lpstr>
      <vt:lpstr>'Acción Específica 1'!_xlnm_Print_Area_0_0_0_0_0_0_0_0_0_0_0_0_0_0_0_0_0</vt:lpstr>
      <vt:lpstr>'Acción Específica 2'!_xlnm_Print_Area_0_0_0_0_0_0_0_0_0_0_0_0_0_0_0_0_0</vt:lpstr>
      <vt:lpstr>'Acción Específica 3'!_xlnm_Print_Area_0_0_0_0_0_0_0_0_0_0_0_0_0_0_0_0_0</vt:lpstr>
      <vt:lpstr>'Acción Específica 4'!_xlnm_Print_Area_0_0_0_0_0_0_0_0_0_0_0_0_0_0_0_0_0</vt:lpstr>
      <vt:lpstr>'Ficha del Proy.'!_xlnm_Print_Area_0_0_0_0_0_0_0_0_0_0_0_0_0_0_0_0_0</vt:lpstr>
      <vt:lpstr>'Objetivo y Alcance'!_xlnm_Print_Area_0_0_0_0_0_0_0_0_0_0_0_0_0_0_0_0_0</vt:lpstr>
      <vt:lpstr>'Acción Específica 1'!_xlnm_Print_Area_0_0_0_0_0_0_0_0_0_0_0_0_0_0_0_0_0_0</vt:lpstr>
      <vt:lpstr>'Acción Específica 2'!_xlnm_Print_Area_0_0_0_0_0_0_0_0_0_0_0_0_0_0_0_0_0_0</vt:lpstr>
      <vt:lpstr>'Acción Específica 3'!_xlnm_Print_Area_0_0_0_0_0_0_0_0_0_0_0_0_0_0_0_0_0_0</vt:lpstr>
      <vt:lpstr>'Acción Específica 4'!_xlnm_Print_Area_0_0_0_0_0_0_0_0_0_0_0_0_0_0_0_0_0_0</vt:lpstr>
      <vt:lpstr>'Ficha del Proy.'!_xlnm_Print_Area_0_0_0_0_0_0_0_0_0_0_0_0_0_0_0_0_0_0</vt:lpstr>
      <vt:lpstr>'Objetivo y Alcance'!_xlnm_Print_Area_0_0_0_0_0_0_0_0_0_0_0_0_0_0_0_0_0_0</vt:lpstr>
      <vt:lpstr>'Acción Específica 1'!_xlnm_Print_Area_0_0_0_0_0_0_0_0_0_0_0_0_0_0_0_0_0_0_0</vt:lpstr>
      <vt:lpstr>'Acción Específica 2'!_xlnm_Print_Area_0_0_0_0_0_0_0_0_0_0_0_0_0_0_0_0_0_0_0</vt:lpstr>
      <vt:lpstr>'Acción Específica 3'!_xlnm_Print_Area_0_0_0_0_0_0_0_0_0_0_0_0_0_0_0_0_0_0_0</vt:lpstr>
      <vt:lpstr>'Acción Específica 4'!_xlnm_Print_Area_0_0_0_0_0_0_0_0_0_0_0_0_0_0_0_0_0_0_0</vt:lpstr>
      <vt:lpstr>'Ficha del Proy.'!_xlnm_Print_Area_0_0_0_0_0_0_0_0_0_0_0_0_0_0_0_0_0_0_0</vt:lpstr>
      <vt:lpstr>'Objetivo y Alcance'!_xlnm_Print_Area_0_0_0_0_0_0_0_0_0_0_0_0_0_0_0_0_0_0_0</vt:lpstr>
      <vt:lpstr>'Acción Específica 1'!_xlnm_Print_Area_0_0_0_0_0_0_0_0_0_0_0_0_0_0_0_0_0_0_0_0</vt:lpstr>
      <vt:lpstr>'Acción Específica 2'!_xlnm_Print_Area_0_0_0_0_0_0_0_0_0_0_0_0_0_0_0_0_0_0_0_0</vt:lpstr>
      <vt:lpstr>'Acción Específica 3'!_xlnm_Print_Area_0_0_0_0_0_0_0_0_0_0_0_0_0_0_0_0_0_0_0_0</vt:lpstr>
      <vt:lpstr>'Acción Específica 4'!_xlnm_Print_Area_0_0_0_0_0_0_0_0_0_0_0_0_0_0_0_0_0_0_0_0</vt:lpstr>
      <vt:lpstr>'Ficha del Proy.'!_xlnm_Print_Area_0_0_0_0_0_0_0_0_0_0_0_0_0_0_0_0_0_0_0_0</vt:lpstr>
      <vt:lpstr>'Objetivo y Alcance'!_xlnm_Print_Area_0_0_0_0_0_0_0_0_0_0_0_0_0_0_0_0_0_0_0_0</vt:lpstr>
      <vt:lpstr>'Acción Específica 1'!_xlnm_Print_Area_0_0_0_0_0_0_0_0_0_0_0_0_0_0_0_0_0_0_0_0_0</vt:lpstr>
      <vt:lpstr>'Acción Específica 2'!_xlnm_Print_Area_0_0_0_0_0_0_0_0_0_0_0_0_0_0_0_0_0_0_0_0_0</vt:lpstr>
      <vt:lpstr>'Acción Específica 3'!_xlnm_Print_Area_0_0_0_0_0_0_0_0_0_0_0_0_0_0_0_0_0_0_0_0_0</vt:lpstr>
      <vt:lpstr>'Acción Específica 4'!_xlnm_Print_Area_0_0_0_0_0_0_0_0_0_0_0_0_0_0_0_0_0_0_0_0_0</vt:lpstr>
      <vt:lpstr>'Ficha del Proy.'!_xlnm_Print_Area_0_0_0_0_0_0_0_0_0_0_0_0_0_0_0_0_0_0_0_0_0</vt:lpstr>
      <vt:lpstr>'Objetivo y Alcance'!_xlnm_Print_Area_0_0_0_0_0_0_0_0_0_0_0_0_0_0_0_0_0_0_0_0_0</vt:lpstr>
      <vt:lpstr>'Acción Específica 1'!Área_de_impresión</vt:lpstr>
      <vt:lpstr>'Acción Específica 2'!Área_de_impresión</vt:lpstr>
      <vt:lpstr>'Acción Específica 3'!Área_de_impresión</vt:lpstr>
      <vt:lpstr>'Acción Específica 4'!Área_de_impresión</vt:lpstr>
      <vt:lpstr>'Acción Específica 5'!Área_de_impresión</vt:lpstr>
      <vt:lpstr>'Ficha del Proy.'!Área_de_impresión</vt:lpstr>
      <vt:lpstr>'Objetivo y Alcance'!Área_de_impresión</vt:lpstr>
      <vt:lpstr>'Ficha del Proy.'!Excel_BuiltIn_Print_Area</vt:lpstr>
      <vt:lpstr>'Acción Específica 2'!Print_Area_0</vt:lpstr>
      <vt:lpstr>'Acción Específica 3'!Print_Area_0</vt:lpstr>
      <vt:lpstr>'Acción Específica 4'!Print_Area_0</vt:lpstr>
      <vt:lpstr>'Ficha del Proy.'!Print_Area_0</vt:lpstr>
      <vt:lpstr>'Objetivo y Alcance'!Print_Area_0</vt:lpstr>
      <vt:lpstr>'Acción Específica 2'!Print_Area_0_0</vt:lpstr>
      <vt:lpstr>'Acción Específica 3'!Print_Area_0_0</vt:lpstr>
      <vt:lpstr>'Acción Específica 4'!Print_Area_0_0</vt:lpstr>
      <vt:lpstr>'Ficha del Proy.'!Print_Area_0_0</vt:lpstr>
      <vt:lpstr>'Objetivo y Alcance'!Print_Area_0_0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PLANYPRESU-RR</dc:creator>
  <cp:lastModifiedBy>VICTOR SALINAS</cp:lastModifiedBy>
  <cp:lastPrinted>2020-03-11T01:18:00Z</cp:lastPrinted>
  <dcterms:created xsi:type="dcterms:W3CDTF">2019-10-09T01:34:00Z</dcterms:created>
  <dcterms:modified xsi:type="dcterms:W3CDTF">2024-02-26T12:44:38Z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68ADA267D740464ABF90D95E75891F56</vt:lpwstr>
  </property>
</Properties>
</file>